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Food Types" sheetId="1" r:id="rId1"/>
    <sheet name="Sample" sheetId="2" r:id="rId2"/>
    <sheet name="Mon" sheetId="3" r:id="rId3"/>
    <sheet name="Tue" sheetId="4" r:id="rId4"/>
    <sheet name="Wed" sheetId="5" r:id="rId5"/>
    <sheet name="Thur" sheetId="6" r:id="rId6"/>
    <sheet name="Fri" sheetId="7" r:id="rId7"/>
    <sheet name="Sat" sheetId="8" r:id="rId8"/>
    <sheet name="Sun" sheetId="9" r:id="rId9"/>
    <sheet name="Total" sheetId="10" r:id="rId10"/>
    <sheet name="Data Table" sheetId="11" r:id="rId11"/>
    <sheet name="Bar Graph" sheetId="12" r:id="rId12"/>
    <sheet name="Line Graph" sheetId="13" r:id="rId13"/>
  </sheets>
  <externalReferences>
    <externalReference r:id="rId16"/>
  </externalReferences>
  <definedNames>
    <definedName name="Top" localSheetId="0">'Food Types'!$G$2</definedName>
  </definedNames>
  <calcPr fullCalcOnLoad="1"/>
</workbook>
</file>

<file path=xl/sharedStrings.xml><?xml version="1.0" encoding="utf-8"?>
<sst xmlns="http://schemas.openxmlformats.org/spreadsheetml/2006/main" count="329" uniqueCount="141">
  <si>
    <t>Nutrients Calc</t>
  </si>
  <si>
    <t>Get info of website</t>
  </si>
  <si>
    <t>http://www.nal.usda.gov/fnic/foodcomp/search/</t>
  </si>
  <si>
    <t>NDB #</t>
  </si>
  <si>
    <t>Food</t>
  </si>
  <si>
    <t>Database</t>
  </si>
  <si>
    <t>Total</t>
  </si>
  <si>
    <t>%DV</t>
  </si>
  <si>
    <t>Apples, raw, with skin</t>
  </si>
  <si>
    <t>09003</t>
  </si>
  <si>
    <t>19440</t>
  </si>
  <si>
    <t>Snacks, M&amp;M MARS, KUDOS Whole Grain Bars, chocolate chip</t>
  </si>
  <si>
    <t>01077</t>
  </si>
  <si>
    <t>Milk, whole, 3.25% milkfat</t>
  </si>
  <si>
    <t>Grams</t>
  </si>
  <si>
    <t>Bad</t>
  </si>
  <si>
    <t>Good</t>
  </si>
  <si>
    <t>Date</t>
  </si>
  <si>
    <t>Mon</t>
  </si>
  <si>
    <t>Tue</t>
  </si>
  <si>
    <t>Wed</t>
  </si>
  <si>
    <t>Thur</t>
  </si>
  <si>
    <t>Fri</t>
  </si>
  <si>
    <t>Sat</t>
  </si>
  <si>
    <t>Sun</t>
  </si>
  <si>
    <t>TOTAL</t>
  </si>
  <si>
    <t>Daily Adverage</t>
  </si>
  <si>
    <t>Food 1</t>
  </si>
  <si>
    <t>Food 2</t>
  </si>
  <si>
    <t>Food 3</t>
  </si>
  <si>
    <t>Name</t>
  </si>
  <si>
    <t>Total DV</t>
  </si>
  <si>
    <t>Get DV from Chart</t>
  </si>
  <si>
    <t>Nutrient</t>
  </si>
  <si>
    <t>Unit of Measure</t>
  </si>
  <si>
    <t>Daily Values</t>
  </si>
  <si>
    <t xml:space="preserve">Total Fat </t>
  </si>
  <si>
    <t xml:space="preserve">grams (g) </t>
  </si>
  <si>
    <t xml:space="preserve">  Saturated fatty acids </t>
  </si>
  <si>
    <t xml:space="preserve">Cholesterol </t>
  </si>
  <si>
    <t xml:space="preserve">milligrams (mg) </t>
  </si>
  <si>
    <t xml:space="preserve">Sodium </t>
  </si>
  <si>
    <t xml:space="preserve">Total carbohydrate </t>
  </si>
  <si>
    <t xml:space="preserve">  Fiber </t>
  </si>
  <si>
    <t xml:space="preserve">Protein </t>
  </si>
  <si>
    <t xml:space="preserve">Vitamin A </t>
  </si>
  <si>
    <t xml:space="preserve">International Unit (IU) </t>
  </si>
  <si>
    <t xml:space="preserve">Vitamin C </t>
  </si>
  <si>
    <t xml:space="preserve">Calcium </t>
  </si>
  <si>
    <t xml:space="preserve">Iron </t>
  </si>
  <si>
    <t>Sodium</t>
  </si>
  <si>
    <t>Protein</t>
  </si>
  <si>
    <t>(Total) Fat</t>
  </si>
  <si>
    <t>Cinnamon Toast Crunch</t>
  </si>
  <si>
    <t>Knoppers</t>
  </si>
  <si>
    <t>Goldfish</t>
  </si>
  <si>
    <t>Dannon Fruit Smoothie Cherry Berry Brand Flavor</t>
  </si>
  <si>
    <t>Honey Nut Cheerios Snack Bar</t>
  </si>
  <si>
    <t>Reeses Peanut Butter Eggs</t>
  </si>
  <si>
    <t>Multi-Vitimin with Fluoride 1mg</t>
  </si>
  <si>
    <t>6 Ritz Crackers</t>
  </si>
  <si>
    <t>Pizza Leftover 1.5 slices</t>
  </si>
  <si>
    <t>21224</t>
  </si>
  <si>
    <t>Apple Juice</t>
  </si>
  <si>
    <t>21 fl oz</t>
  </si>
  <si>
    <t>10 fl oz</t>
  </si>
  <si>
    <t>7 fl. Oz.</t>
  </si>
  <si>
    <t>17.5 fl oz</t>
  </si>
  <si>
    <t>gummy bear</t>
  </si>
  <si>
    <t>Pizza at school 1 slice</t>
  </si>
  <si>
    <t>small pretzle at school</t>
  </si>
  <si>
    <t>Trader Joe's White Corn Organic Chips</t>
  </si>
  <si>
    <t>10 fl. Oz</t>
  </si>
  <si>
    <t>20094</t>
  </si>
  <si>
    <t>macaroni and Cheese pasta</t>
  </si>
  <si>
    <t>43275</t>
  </si>
  <si>
    <t>american cheese for above pasta</t>
  </si>
  <si>
    <t>11856</t>
  </si>
  <si>
    <t>spinach, frozen</t>
  </si>
  <si>
    <t>grape juice</t>
  </si>
  <si>
    <t>8 fl oz</t>
  </si>
  <si>
    <t>16 fl oz</t>
  </si>
  <si>
    <t>Dannon Carb Control Smoothie</t>
  </si>
  <si>
    <t>Trix Milk and Cereal Bar</t>
  </si>
  <si>
    <t>Butter Rice Cakes</t>
  </si>
  <si>
    <t>Rolls, hamburger or hot dog, mixed grain</t>
  </si>
  <si>
    <t>18351</t>
  </si>
  <si>
    <t>Hamburger</t>
  </si>
  <si>
    <t>23559</t>
  </si>
  <si>
    <t>Corn</t>
  </si>
  <si>
    <t>11911</t>
  </si>
  <si>
    <t>half pint wawa chocolate milk</t>
  </si>
  <si>
    <t>8 fl. Oz</t>
  </si>
  <si>
    <t>stuffect crust- Pizza at school 1 slice</t>
  </si>
  <si>
    <t>3 slices pizza</t>
  </si>
  <si>
    <t xml:space="preserve">Sprite 1 can </t>
  </si>
  <si>
    <t>12 fl oz</t>
  </si>
  <si>
    <t>Garlic Breadsticks</t>
  </si>
  <si>
    <t>Capri Sun Sport Thunder punch</t>
  </si>
  <si>
    <t>9.6 fl oz</t>
  </si>
  <si>
    <t>3 pretzel sticks</t>
  </si>
  <si>
    <t>19047</t>
  </si>
  <si>
    <t>2 Krispy Kream Orignal Glazed</t>
  </si>
  <si>
    <t xml:space="preserve">Sprite </t>
  </si>
  <si>
    <t>2 slices Dominoes pizza</t>
  </si>
  <si>
    <t>1 gram crackers</t>
  </si>
  <si>
    <t>Cajin Fries</t>
  </si>
  <si>
    <t>24 fl. Oz</t>
  </si>
  <si>
    <t>24 fl. Oz.</t>
  </si>
  <si>
    <t>Large Super Pretzel</t>
  </si>
  <si>
    <t>Peace-A-Pizza 1 slice</t>
  </si>
  <si>
    <t>Cheez-Its</t>
  </si>
  <si>
    <t>20051</t>
  </si>
  <si>
    <t>Rice</t>
  </si>
  <si>
    <t>turkey</t>
  </si>
  <si>
    <t>05170</t>
  </si>
  <si>
    <t>Raw Baby Carrots</t>
  </si>
  <si>
    <t>11960</t>
  </si>
  <si>
    <t>Grams of</t>
  </si>
  <si>
    <t>1 medium banana</t>
  </si>
  <si>
    <t>09040</t>
  </si>
  <si>
    <t>Organic Allpe Sauce with Wild Berries</t>
  </si>
  <si>
    <t>Crunch Bar</t>
  </si>
  <si>
    <t>Pasta</t>
  </si>
  <si>
    <t>Chicken</t>
  </si>
  <si>
    <t>11179</t>
  </si>
  <si>
    <t>05118</t>
  </si>
  <si>
    <t>Whole Milk - 6fl. Oz</t>
  </si>
  <si>
    <t>Chocolate Ovaltine for milk - 1 teaspoon</t>
  </si>
  <si>
    <t>Tums EX</t>
  </si>
  <si>
    <t>My Week's Intake of Nutrients</t>
  </si>
  <si>
    <t>Total % DV</t>
  </si>
  <si>
    <t>Nutrients</t>
  </si>
  <si>
    <t>Monday</t>
  </si>
  <si>
    <t>Tuesday</t>
  </si>
  <si>
    <t>Wedensday</t>
  </si>
  <si>
    <t>Thursday</t>
  </si>
  <si>
    <t>Friday</t>
  </si>
  <si>
    <t>Saturday</t>
  </si>
  <si>
    <t>Sunday</t>
  </si>
  <si>
    <t>Average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</si>
</sst>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18"/>
      <name val="Arial"/>
      <family val="0"/>
    </font>
    <font>
      <b/>
      <i/>
      <sz val="9"/>
      <color indexed="9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u val="single"/>
      <sz val="10"/>
      <color indexed="61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7" fillId="3" borderId="3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7" fillId="3" borderId="7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6" fillId="2" borderId="9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6" xfId="0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9" fontId="0" fillId="0" borderId="0" xfId="0" applyNumberFormat="1" applyAlignment="1">
      <alignment/>
    </xf>
    <xf numFmtId="9" fontId="0" fillId="0" borderId="14" xfId="0" applyNumberFormat="1" applyBorder="1" applyAlignment="1">
      <alignment/>
    </xf>
    <xf numFmtId="0" fontId="0" fillId="0" borderId="8" xfId="0" applyBorder="1" applyAlignment="1">
      <alignment/>
    </xf>
    <xf numFmtId="9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color rgb="FFFFFFFF"/>
      </font>
      <border/>
    </dxf>
    <dxf>
      <font>
        <color rgb="FF008000"/>
      </font>
      <border/>
    </dxf>
    <dxf>
      <font>
        <color rgb="FFFF000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chartsheet" Target="chartsheets/sheet1.xml" /><Relationship Id="rId13" Type="http://schemas.openxmlformats.org/officeDocument/2006/relationships/chartsheet" Target="chartsheets/sheet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Intake of Nutrients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'Food Types'!$B$2:$D$2</c:f>
              <c:strCache>
                <c:ptCount val="3"/>
                <c:pt idx="0">
                  <c:v>(Total) Fat</c:v>
                </c:pt>
                <c:pt idx="1">
                  <c:v>Sodium</c:v>
                </c:pt>
                <c:pt idx="2">
                  <c:v>Protein</c:v>
                </c:pt>
              </c:strCache>
            </c:strRef>
          </c:cat>
          <c:val>
            <c:numRef>
              <c:f>Total!$F$16:$H$16</c:f>
              <c:numCache>
                <c:ptCount val="3"/>
                <c:pt idx="0">
                  <c:v>0.9940659340659341</c:v>
                </c:pt>
                <c:pt idx="1">
                  <c:v>1.111190476190476</c:v>
                </c:pt>
                <c:pt idx="2">
                  <c:v>1.085</c:v>
                </c:pt>
              </c:numCache>
            </c:numRef>
          </c:val>
        </c:ser>
        <c:axId val="6141253"/>
        <c:axId val="55271278"/>
      </c:barChart>
      <c:catAx>
        <c:axId val="6141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 of Nutrient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71278"/>
        <c:crosses val="autoZero"/>
        <c:auto val="1"/>
        <c:lblOffset val="100"/>
        <c:noMultiLvlLbl val="0"/>
      </c:catAx>
      <c:valAx>
        <c:axId val="55271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%DV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1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My Intake over a Week for 1 Nurtient</a:t>
            </a:r>
          </a:p>
        </c:rich>
      </c:tx>
      <c:layout>
        <c:manualLayout>
          <c:xMode val="factor"/>
          <c:yMode val="factor"/>
          <c:x val="-0.013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425"/>
          <c:w val="0.8525"/>
          <c:h val="0.841"/>
        </c:manualLayout>
      </c:layout>
      <c:lineChart>
        <c:grouping val="standard"/>
        <c:varyColors val="0"/>
        <c:ser>
          <c:idx val="8"/>
          <c:order val="0"/>
          <c:tx>
            <c:strRef>
              <c:f>'Food Types'!$C$2</c:f>
              <c:strCache>
                <c:ptCount val="1"/>
                <c:pt idx="0">
                  <c:v>Sodium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Total!$A$8:$A$14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Thur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Total!$G$8:$G$14</c:f>
              <c:numCache>
                <c:ptCount val="7"/>
                <c:pt idx="0">
                  <c:v>0.39875000000000005</c:v>
                </c:pt>
                <c:pt idx="1">
                  <c:v>1.199583333333333</c:v>
                </c:pt>
                <c:pt idx="2">
                  <c:v>1.1583333333333332</c:v>
                </c:pt>
                <c:pt idx="3">
                  <c:v>0.6020833333333333</c:v>
                </c:pt>
                <c:pt idx="4">
                  <c:v>1.2999999999999998</c:v>
                </c:pt>
                <c:pt idx="5">
                  <c:v>2.1449999999999996</c:v>
                </c:pt>
                <c:pt idx="6">
                  <c:v>0.9745833333333334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Total!#REF!</c:f>
              <c:strCache>
                <c:ptCount val="1"/>
                <c:pt idx="0">
                  <c:v>(Total) Fat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Total!$F$8:$F$14</c:f>
              <c:numCache>
                <c:ptCount val="7"/>
                <c:pt idx="0">
                  <c:v>0.47692307692307695</c:v>
                </c:pt>
                <c:pt idx="1">
                  <c:v>1.62</c:v>
                </c:pt>
                <c:pt idx="2">
                  <c:v>0.8923076923076922</c:v>
                </c:pt>
                <c:pt idx="3">
                  <c:v>0.5692307692307692</c:v>
                </c:pt>
                <c:pt idx="4">
                  <c:v>1.2923076923076924</c:v>
                </c:pt>
                <c:pt idx="5">
                  <c:v>1.3384615384615386</c:v>
                </c:pt>
                <c:pt idx="6">
                  <c:v>0.7692307692307693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Total!#REF!</c:f>
              <c:strCache>
                <c:ptCount val="1"/>
                <c:pt idx="0">
                  <c:v>Protein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Total!$H$8:$H$14</c:f>
              <c:numCache>
                <c:ptCount val="7"/>
                <c:pt idx="0">
                  <c:v>0.7599999999999999</c:v>
                </c:pt>
                <c:pt idx="1">
                  <c:v>1.26</c:v>
                </c:pt>
                <c:pt idx="2">
                  <c:v>1.535</c:v>
                </c:pt>
                <c:pt idx="3">
                  <c:v>0.9799999999999999</c:v>
                </c:pt>
                <c:pt idx="4">
                  <c:v>1.32</c:v>
                </c:pt>
                <c:pt idx="5">
                  <c:v>0.9400000000000001</c:v>
                </c:pt>
                <c:pt idx="6">
                  <c:v>0.8</c:v>
                </c:pt>
              </c:numCache>
            </c:numRef>
          </c:val>
          <c:smooth val="0"/>
        </c:ser>
        <c:marker val="1"/>
        <c:axId val="27679455"/>
        <c:axId val="47788504"/>
      </c:lineChart>
      <c:catAx>
        <c:axId val="27679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Days of the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788504"/>
        <c:crosses val="autoZero"/>
        <c:auto val="1"/>
        <c:lblOffset val="100"/>
        <c:noMultiLvlLbl val="0"/>
      </c:catAx>
      <c:valAx>
        <c:axId val="47788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% DV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79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5"/>
          <c:y val="0.44325"/>
          <c:w val="0.1395"/>
          <c:h val="0.1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lc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od Types"/>
      <sheetName val="Sample"/>
      <sheetName val="Mon"/>
      <sheetName val="Tue"/>
      <sheetName val="Wed"/>
      <sheetName val="Thur"/>
      <sheetName val="Fri"/>
      <sheetName val="Sat"/>
      <sheetName val="Sun"/>
      <sheetName val="Total"/>
      <sheetName val="Data 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60" workbookViewId="0" topLeftCell="A1">
      <selection activeCell="B54" sqref="B54"/>
    </sheetView>
  </sheetViews>
  <sheetFormatPr defaultColWidth="9.140625" defaultRowHeight="12.75"/>
  <cols>
    <col min="1" max="1" width="8.140625" style="0" customWidth="1"/>
    <col min="2" max="2" width="10.28125" style="0" customWidth="1"/>
    <col min="3" max="3" width="7.8515625" style="0" customWidth="1"/>
    <col min="4" max="4" width="7.00390625" style="0" customWidth="1"/>
    <col min="7" max="7" width="20.8515625" style="0" customWidth="1"/>
    <col min="8" max="8" width="19.28125" style="0" customWidth="1"/>
    <col min="9" max="9" width="12.28125" style="0" customWidth="1"/>
  </cols>
  <sheetData>
    <row r="1" spans="1:8" ht="12.75">
      <c r="A1" s="10"/>
      <c r="B1" s="12" t="s">
        <v>27</v>
      </c>
      <c r="C1" s="12" t="s">
        <v>28</v>
      </c>
      <c r="D1" s="14" t="s">
        <v>29</v>
      </c>
      <c r="G1" s="17" t="s">
        <v>32</v>
      </c>
      <c r="H1" s="17"/>
    </row>
    <row r="2" spans="1:9" ht="12.75">
      <c r="A2" s="11" t="s">
        <v>30</v>
      </c>
      <c r="B2" s="13" t="s">
        <v>52</v>
      </c>
      <c r="C2" s="13" t="s">
        <v>50</v>
      </c>
      <c r="D2" s="15" t="s">
        <v>51</v>
      </c>
      <c r="G2" s="18" t="s">
        <v>33</v>
      </c>
      <c r="H2" s="18" t="s">
        <v>34</v>
      </c>
      <c r="I2" s="18" t="s">
        <v>35</v>
      </c>
    </row>
    <row r="3" spans="1:9" ht="13.5" thickBot="1">
      <c r="A3" s="8" t="s">
        <v>31</v>
      </c>
      <c r="B3" s="9">
        <v>65</v>
      </c>
      <c r="C3" s="9">
        <v>2400</v>
      </c>
      <c r="D3" s="16">
        <v>50</v>
      </c>
      <c r="G3" t="s">
        <v>36</v>
      </c>
      <c r="H3" t="s">
        <v>37</v>
      </c>
      <c r="I3">
        <v>65</v>
      </c>
    </row>
    <row r="4" spans="7:9" ht="12.75">
      <c r="G4" t="s">
        <v>38</v>
      </c>
      <c r="H4" t="s">
        <v>37</v>
      </c>
      <c r="I4">
        <v>20</v>
      </c>
    </row>
    <row r="5" spans="7:9" ht="12.75">
      <c r="G5" t="s">
        <v>39</v>
      </c>
      <c r="H5" t="s">
        <v>40</v>
      </c>
      <c r="I5">
        <v>300</v>
      </c>
    </row>
    <row r="6" spans="7:9" ht="12.75">
      <c r="G6" t="s">
        <v>41</v>
      </c>
      <c r="H6" t="s">
        <v>40</v>
      </c>
      <c r="I6">
        <v>2400</v>
      </c>
    </row>
    <row r="8" spans="7:9" ht="12.75">
      <c r="G8" t="s">
        <v>42</v>
      </c>
      <c r="H8" t="s">
        <v>37</v>
      </c>
      <c r="I8">
        <v>300</v>
      </c>
    </row>
    <row r="9" spans="7:9" ht="12.75">
      <c r="G9" t="s">
        <v>43</v>
      </c>
      <c r="H9" t="s">
        <v>37</v>
      </c>
      <c r="I9">
        <v>25</v>
      </c>
    </row>
    <row r="10" spans="7:9" ht="12.75">
      <c r="G10" t="s">
        <v>44</v>
      </c>
      <c r="H10" t="s">
        <v>37</v>
      </c>
      <c r="I10">
        <v>50</v>
      </c>
    </row>
    <row r="12" spans="7:9" ht="12.75">
      <c r="G12" t="s">
        <v>45</v>
      </c>
      <c r="H12" t="s">
        <v>46</v>
      </c>
      <c r="I12">
        <v>5000</v>
      </c>
    </row>
    <row r="13" spans="7:9" ht="12.75">
      <c r="G13" t="s">
        <v>47</v>
      </c>
      <c r="H13" t="s">
        <v>40</v>
      </c>
      <c r="I13">
        <v>60</v>
      </c>
    </row>
    <row r="14" spans="7:9" ht="12.75">
      <c r="G14" t="s">
        <v>48</v>
      </c>
      <c r="H14" t="s">
        <v>40</v>
      </c>
      <c r="I14">
        <v>1000</v>
      </c>
    </row>
    <row r="15" spans="7:9" ht="12.75">
      <c r="G15" t="s">
        <v>49</v>
      </c>
      <c r="H15" t="s">
        <v>40</v>
      </c>
      <c r="I15">
        <v>18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60" workbookViewId="0" topLeftCell="A1">
      <selection activeCell="B54" sqref="B54"/>
    </sheetView>
  </sheetViews>
  <sheetFormatPr defaultColWidth="9.140625" defaultRowHeight="12.75"/>
  <cols>
    <col min="1" max="1" width="12.00390625" style="2" customWidth="1"/>
    <col min="2" max="2" width="10.00390625" style="0" customWidth="1"/>
    <col min="3" max="3" width="10.421875" style="0" customWidth="1"/>
    <col min="6" max="7" width="9.140625" style="1" customWidth="1"/>
    <col min="8" max="8" width="9.28125" style="1" bestFit="1" customWidth="1"/>
  </cols>
  <sheetData>
    <row r="1" ht="12.75">
      <c r="A1" s="2" t="s">
        <v>0</v>
      </c>
    </row>
    <row r="3" ht="12.75">
      <c r="A3" s="2" t="s">
        <v>1</v>
      </c>
    </row>
    <row r="4" ht="13.5" thickBot="1">
      <c r="A4" s="2" t="s">
        <v>2</v>
      </c>
    </row>
    <row r="5" ht="13.5" thickBot="1">
      <c r="A5" s="22" t="s">
        <v>6</v>
      </c>
    </row>
    <row r="6" spans="3:8" ht="12.75">
      <c r="C6" s="25" t="s">
        <v>118</v>
      </c>
      <c r="D6" s="25"/>
      <c r="E6" s="25"/>
      <c r="F6" s="26" t="s">
        <v>7</v>
      </c>
      <c r="G6" s="26"/>
      <c r="H6" s="26"/>
    </row>
    <row r="7" spans="1:8" ht="12.75">
      <c r="A7" s="2" t="s">
        <v>17</v>
      </c>
      <c r="B7" s="4" t="s">
        <v>14</v>
      </c>
      <c r="C7" t="str">
        <f>'Food Types'!B2</f>
        <v>(Total) Fat</v>
      </c>
      <c r="D7" t="str">
        <f>'Food Types'!C2</f>
        <v>Sodium</v>
      </c>
      <c r="E7" t="str">
        <f>'Food Types'!D2</f>
        <v>Protein</v>
      </c>
      <c r="F7" t="str">
        <f>'Food Types'!B2</f>
        <v>(Total) Fat</v>
      </c>
      <c r="G7" t="str">
        <f>'Food Types'!C2</f>
        <v>Sodium</v>
      </c>
      <c r="H7" t="str">
        <f>'Food Types'!D2</f>
        <v>Protein</v>
      </c>
    </row>
    <row r="8" spans="1:8" ht="12.75">
      <c r="A8" s="2" t="s">
        <v>18</v>
      </c>
      <c r="B8">
        <f>Mon!C31</f>
        <v>1043.75</v>
      </c>
      <c r="C8">
        <f>Mon!D31</f>
        <v>31</v>
      </c>
      <c r="D8">
        <f>Mon!E31</f>
        <v>957</v>
      </c>
      <c r="E8">
        <f>Mon!F31</f>
        <v>38</v>
      </c>
      <c r="F8" s="1">
        <f>Mon!J31</f>
        <v>0.47692307692307695</v>
      </c>
      <c r="G8" s="1">
        <f>Mon!K31</f>
        <v>0.39875000000000005</v>
      </c>
      <c r="H8" s="1">
        <f>Mon!L31</f>
        <v>0.7599999999999999</v>
      </c>
    </row>
    <row r="9" spans="1:8" ht="12.75">
      <c r="A9" s="2" t="s">
        <v>19</v>
      </c>
      <c r="B9">
        <f>Tue!C32</f>
        <v>713.75</v>
      </c>
      <c r="C9">
        <f>Tue!D32</f>
        <v>105.3</v>
      </c>
      <c r="D9">
        <f>Tue!E32</f>
        <v>2879</v>
      </c>
      <c r="E9">
        <f>Tue!F32</f>
        <v>63</v>
      </c>
      <c r="F9" s="1">
        <f>Tue!J32</f>
        <v>1.62</v>
      </c>
      <c r="G9" s="1">
        <f>Tue!K32</f>
        <v>1.199583333333333</v>
      </c>
      <c r="H9" s="1">
        <f>Tue!L32</f>
        <v>1.26</v>
      </c>
    </row>
    <row r="10" spans="1:8" ht="12.75">
      <c r="A10" s="2" t="s">
        <v>20</v>
      </c>
      <c r="B10">
        <f>Wed!C31</f>
        <v>1078.75</v>
      </c>
      <c r="C10">
        <f>Wed!D31</f>
        <v>58</v>
      </c>
      <c r="D10">
        <f>Wed!E31</f>
        <v>2780</v>
      </c>
      <c r="E10">
        <f>Wed!F31</f>
        <v>76.75</v>
      </c>
      <c r="F10" s="1">
        <f>Wed!J31</f>
        <v>0.8923076923076922</v>
      </c>
      <c r="G10" s="1">
        <f>Wed!K31</f>
        <v>1.1583333333333332</v>
      </c>
      <c r="H10" s="1">
        <f>Wed!L31</f>
        <v>1.535</v>
      </c>
    </row>
    <row r="11" spans="1:8" ht="12.75">
      <c r="A11" s="2" t="s">
        <v>21</v>
      </c>
      <c r="B11">
        <f>Thur!C32</f>
        <v>619.75</v>
      </c>
      <c r="C11">
        <f>Thur!D32</f>
        <v>37</v>
      </c>
      <c r="D11">
        <f>Thur!E32</f>
        <v>1445</v>
      </c>
      <c r="E11">
        <f>Thur!F32</f>
        <v>49</v>
      </c>
      <c r="F11" s="1">
        <f>Thur!J32</f>
        <v>0.5692307692307692</v>
      </c>
      <c r="G11" s="1">
        <f>Thur!K32</f>
        <v>0.6020833333333333</v>
      </c>
      <c r="H11" s="1">
        <f>Thur!L32</f>
        <v>0.9799999999999999</v>
      </c>
    </row>
    <row r="12" spans="1:8" ht="12.75">
      <c r="A12" s="2" t="s">
        <v>22</v>
      </c>
      <c r="B12">
        <f>Fri!C31</f>
        <v>763.75</v>
      </c>
      <c r="C12">
        <f>Fri!D31</f>
        <v>84</v>
      </c>
      <c r="D12">
        <f>Fri!E31</f>
        <v>3120</v>
      </c>
      <c r="E12">
        <f>Fri!F31</f>
        <v>66</v>
      </c>
      <c r="F12" s="1">
        <f>Fri!J31</f>
        <v>1.2923076923076924</v>
      </c>
      <c r="G12" s="1">
        <f>Fri!K31</f>
        <v>1.2999999999999998</v>
      </c>
      <c r="H12" s="1">
        <f>Fri!L31</f>
        <v>1.32</v>
      </c>
    </row>
    <row r="13" spans="1:8" ht="12.75">
      <c r="A13" s="2" t="s">
        <v>23</v>
      </c>
      <c r="B13">
        <f>Sat!C32</f>
        <v>812.75</v>
      </c>
      <c r="C13">
        <f>Sat!D32</f>
        <v>87</v>
      </c>
      <c r="D13">
        <f>Sat!E32</f>
        <v>5148</v>
      </c>
      <c r="E13">
        <f>Sat!F32</f>
        <v>47</v>
      </c>
      <c r="F13" s="1">
        <f>Sat!J32</f>
        <v>1.3384615384615386</v>
      </c>
      <c r="G13" s="1">
        <f>Sat!K32</f>
        <v>2.1449999999999996</v>
      </c>
      <c r="H13" s="1">
        <f>Sat!L32</f>
        <v>0.9400000000000001</v>
      </c>
    </row>
    <row r="14" spans="1:8" ht="12.75">
      <c r="A14" s="2" t="s">
        <v>24</v>
      </c>
      <c r="B14">
        <f>Sun!C31</f>
        <v>887.75</v>
      </c>
      <c r="C14">
        <f>Sun!D31</f>
        <v>50</v>
      </c>
      <c r="D14">
        <f>Sun!E31</f>
        <v>2339</v>
      </c>
      <c r="E14">
        <f>Sun!F31</f>
        <v>40</v>
      </c>
      <c r="F14" s="1">
        <f>Sun!J31</f>
        <v>0.7692307692307693</v>
      </c>
      <c r="G14" s="1">
        <f>Sun!K31</f>
        <v>0.9745833333333334</v>
      </c>
      <c r="H14" s="1">
        <f>Sun!L31</f>
        <v>0.8</v>
      </c>
    </row>
    <row r="15" spans="1:8" ht="12.75">
      <c r="A15" s="5" t="s">
        <v>25</v>
      </c>
      <c r="B15">
        <f aca="true" t="shared" si="0" ref="B15:H15">SUM(B8:B14)</f>
        <v>5920.25</v>
      </c>
      <c r="C15">
        <f t="shared" si="0"/>
        <v>452.3</v>
      </c>
      <c r="D15">
        <f t="shared" si="0"/>
        <v>18668</v>
      </c>
      <c r="E15">
        <f t="shared" si="0"/>
        <v>379.75</v>
      </c>
      <c r="F15" s="1">
        <f t="shared" si="0"/>
        <v>6.958461538461539</v>
      </c>
      <c r="G15" s="1">
        <f t="shared" si="0"/>
        <v>7.778333333333332</v>
      </c>
      <c r="H15" s="1">
        <f t="shared" si="0"/>
        <v>7.595</v>
      </c>
    </row>
    <row r="16" spans="1:8" ht="12.75">
      <c r="A16" s="2" t="s">
        <v>26</v>
      </c>
      <c r="B16">
        <f aca="true" t="shared" si="1" ref="B16:H16">AVERAGE(B8:B14)</f>
        <v>845.75</v>
      </c>
      <c r="C16">
        <f t="shared" si="1"/>
        <v>64.61428571428571</v>
      </c>
      <c r="D16">
        <f t="shared" si="1"/>
        <v>2666.8571428571427</v>
      </c>
      <c r="E16">
        <f t="shared" si="1"/>
        <v>54.25</v>
      </c>
      <c r="F16" s="1">
        <f t="shared" si="1"/>
        <v>0.9940659340659341</v>
      </c>
      <c r="G16" s="1">
        <f t="shared" si="1"/>
        <v>1.111190476190476</v>
      </c>
      <c r="H16" s="1">
        <f t="shared" si="1"/>
        <v>1.085</v>
      </c>
    </row>
    <row r="17" spans="6:8" ht="12.75">
      <c r="F17" s="6" t="s">
        <v>15</v>
      </c>
      <c r="G17" s="7" t="s">
        <v>16</v>
      </c>
      <c r="H17" s="7" t="s">
        <v>16</v>
      </c>
    </row>
  </sheetData>
  <mergeCells count="2">
    <mergeCell ref="C6:E6"/>
    <mergeCell ref="F6:H6"/>
  </mergeCells>
  <conditionalFormatting sqref="F1:F6 G1:H5 F17:H65536">
    <cfRule type="cellIs" priority="1" dxfId="0" operator="equal" stopIfTrue="1">
      <formula>0</formula>
    </cfRule>
  </conditionalFormatting>
  <conditionalFormatting sqref="F8:H14">
    <cfRule type="cellIs" priority="2" dxfId="3" operator="equal" stopIfTrue="1">
      <formula>0</formula>
    </cfRule>
  </conditionalFormatting>
  <conditionalFormatting sqref="F15">
    <cfRule type="cellIs" priority="3" dxfId="1" operator="lessThan" stopIfTrue="1">
      <formula>7</formula>
    </cfRule>
    <cfRule type="cellIs" priority="4" dxfId="2" operator="greaterThan" stopIfTrue="1">
      <formula>7</formula>
    </cfRule>
  </conditionalFormatting>
  <conditionalFormatting sqref="G15:H15">
    <cfRule type="cellIs" priority="5" dxfId="1" operator="greaterThan" stopIfTrue="1">
      <formula>7</formula>
    </cfRule>
    <cfRule type="cellIs" priority="6" dxfId="2" operator="lessThan" stopIfTrue="1">
      <formula>7</formula>
    </cfRule>
  </conditionalFormatting>
  <conditionalFormatting sqref="F16">
    <cfRule type="cellIs" priority="7" dxfId="1" operator="lessThan" stopIfTrue="1">
      <formula>1</formula>
    </cfRule>
    <cfRule type="cellIs" priority="8" dxfId="2" operator="greaterThan" stopIfTrue="1">
      <formula>1</formula>
    </cfRule>
  </conditionalFormatting>
  <conditionalFormatting sqref="G16:H16">
    <cfRule type="cellIs" priority="9" dxfId="1" operator="greaterThan" stopIfTrue="1">
      <formula>1</formula>
    </cfRule>
    <cfRule type="cellIs" priority="10" dxfId="2" operator="lessThan" stopIfTrue="1">
      <formula>1</formula>
    </cfRule>
  </conditionalFormatting>
  <printOptions/>
  <pageMargins left="0.75" right="0.75" top="1" bottom="1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60" workbookViewId="0" topLeftCell="A1">
      <selection activeCell="B54" sqref="B54"/>
    </sheetView>
  </sheetViews>
  <sheetFormatPr defaultColWidth="9.140625" defaultRowHeight="12.75"/>
  <sheetData>
    <row r="1" spans="1:9" ht="12.75">
      <c r="A1" s="27" t="s">
        <v>130</v>
      </c>
      <c r="B1" s="27"/>
      <c r="C1" s="27"/>
      <c r="D1" s="27"/>
      <c r="E1" s="27"/>
      <c r="F1" s="27"/>
      <c r="G1" s="27"/>
      <c r="H1" s="27"/>
      <c r="I1" s="27"/>
    </row>
    <row r="2" spans="1:9" ht="12.75">
      <c r="A2" s="28"/>
      <c r="B2" s="29" t="s">
        <v>131</v>
      </c>
      <c r="C2" s="29"/>
      <c r="D2" s="29"/>
      <c r="E2" s="29"/>
      <c r="F2" s="29"/>
      <c r="G2" s="29"/>
      <c r="H2" s="29"/>
      <c r="I2" s="29"/>
    </row>
    <row r="3" spans="1:9" ht="12.75">
      <c r="A3" s="30" t="s">
        <v>132</v>
      </c>
      <c r="B3" s="28" t="s">
        <v>133</v>
      </c>
      <c r="C3" s="28" t="s">
        <v>134</v>
      </c>
      <c r="D3" s="28" t="s">
        <v>135</v>
      </c>
      <c r="E3" s="28" t="s">
        <v>136</v>
      </c>
      <c r="F3" s="28" t="s">
        <v>137</v>
      </c>
      <c r="G3" s="28" t="s">
        <v>138</v>
      </c>
      <c r="H3" s="28" t="s">
        <v>139</v>
      </c>
      <c r="I3" s="31" t="s">
        <v>140</v>
      </c>
    </row>
    <row r="4" spans="1:9" ht="12.75">
      <c r="A4" s="32" t="str">
        <f>'Food Types'!B2</f>
        <v>(Total) Fat</v>
      </c>
      <c r="B4" s="33">
        <f>Total!F8</f>
        <v>0.47692307692307695</v>
      </c>
      <c r="C4" s="33">
        <f>Total!F9</f>
        <v>1.62</v>
      </c>
      <c r="D4" s="33">
        <f>Total!F10</f>
        <v>0.8923076923076922</v>
      </c>
      <c r="E4" s="33">
        <f>Total!F11</f>
        <v>0.5692307692307692</v>
      </c>
      <c r="F4" s="33">
        <f>Total!F12</f>
        <v>1.2923076923076924</v>
      </c>
      <c r="G4" s="33">
        <f>Total!F13</f>
        <v>1.3384615384615386</v>
      </c>
      <c r="H4" s="33">
        <f>Total!F14</f>
        <v>0.7692307692307693</v>
      </c>
      <c r="I4" s="34">
        <f>AVERAGE(B4:H4)</f>
        <v>0.9940659340659341</v>
      </c>
    </row>
    <row r="5" spans="1:9" ht="12.75">
      <c r="A5" s="32" t="str">
        <f>'Food Types'!C2</f>
        <v>Sodium</v>
      </c>
      <c r="B5" s="33">
        <f>Total!G8</f>
        <v>0.39875000000000005</v>
      </c>
      <c r="C5" s="33">
        <f>Total!G9</f>
        <v>1.199583333333333</v>
      </c>
      <c r="D5" s="33">
        <f>Total!G10</f>
        <v>1.1583333333333332</v>
      </c>
      <c r="E5" s="33">
        <f>Total!G11</f>
        <v>0.6020833333333333</v>
      </c>
      <c r="F5" s="33">
        <f>Total!G12</f>
        <v>1.2999999999999998</v>
      </c>
      <c r="G5" s="33">
        <f>Total!G13</f>
        <v>2.1449999999999996</v>
      </c>
      <c r="H5" s="33">
        <f>Total!G14</f>
        <v>0.9745833333333334</v>
      </c>
      <c r="I5" s="34">
        <f>AVERAGE(B5:H5)</f>
        <v>1.111190476190476</v>
      </c>
    </row>
    <row r="6" spans="1:9" ht="12.75">
      <c r="A6" s="35" t="str">
        <f>'Food Types'!D2</f>
        <v>Protein</v>
      </c>
      <c r="B6" s="36">
        <f>Total!H8</f>
        <v>0.7599999999999999</v>
      </c>
      <c r="C6" s="36">
        <f>Total!H9</f>
        <v>1.26</v>
      </c>
      <c r="D6" s="36">
        <f>Total!H10</f>
        <v>1.535</v>
      </c>
      <c r="E6" s="36">
        <f>Total!H11</f>
        <v>0.9799999999999999</v>
      </c>
      <c r="F6" s="36">
        <f>Total!H12</f>
        <v>1.32</v>
      </c>
      <c r="G6" s="36">
        <f>Total!H13</f>
        <v>0.9400000000000001</v>
      </c>
      <c r="H6" s="36">
        <f>Total!H14</f>
        <v>0.8</v>
      </c>
      <c r="I6" s="34">
        <f>AVERAGE(B6:H6)</f>
        <v>1.085</v>
      </c>
    </row>
    <row r="7" spans="1:9" ht="12.75">
      <c r="A7" s="37"/>
      <c r="B7" s="38"/>
      <c r="C7" s="38"/>
      <c r="D7" s="38"/>
      <c r="E7" s="38"/>
      <c r="F7" s="38"/>
      <c r="G7" s="38"/>
      <c r="H7" s="38"/>
      <c r="I7" s="38"/>
    </row>
    <row r="8" spans="2:9" ht="12.75">
      <c r="B8" s="33"/>
      <c r="C8" s="33"/>
      <c r="D8" s="33"/>
      <c r="E8" s="33"/>
      <c r="F8" s="33"/>
      <c r="G8" s="33"/>
      <c r="H8" s="33"/>
      <c r="I8" s="33"/>
    </row>
  </sheetData>
  <mergeCells count="2">
    <mergeCell ref="B2:I2"/>
    <mergeCell ref="A1:I1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60" workbookViewId="0" topLeftCell="A1">
      <selection activeCell="D48" sqref="D48"/>
    </sheetView>
  </sheetViews>
  <sheetFormatPr defaultColWidth="9.140625" defaultRowHeight="12.75"/>
  <cols>
    <col min="1" max="1" width="9.140625" style="2" customWidth="1"/>
    <col min="2" max="2" width="54.7109375" style="0" customWidth="1"/>
    <col min="3" max="3" width="10.00390625" style="0" customWidth="1"/>
    <col min="4" max="4" width="10.421875" style="0" customWidth="1"/>
    <col min="10" max="11" width="9.140625" style="1" customWidth="1"/>
    <col min="12" max="12" width="9.28125" style="1" bestFit="1" customWidth="1"/>
  </cols>
  <sheetData>
    <row r="1" ht="12.75">
      <c r="A1" s="2" t="s">
        <v>0</v>
      </c>
    </row>
    <row r="3" spans="1:7" ht="12.75">
      <c r="A3" s="2" t="s">
        <v>1</v>
      </c>
      <c r="G3" s="3"/>
    </row>
    <row r="4" ht="12.75">
      <c r="A4" s="2" t="s">
        <v>2</v>
      </c>
    </row>
    <row r="6" spans="4:12" ht="12.75">
      <c r="D6" s="25" t="s">
        <v>5</v>
      </c>
      <c r="E6" s="25"/>
      <c r="F6" s="25"/>
      <c r="G6" s="25" t="s">
        <v>6</v>
      </c>
      <c r="H6" s="25"/>
      <c r="I6" s="25"/>
      <c r="J6" s="26" t="s">
        <v>7</v>
      </c>
      <c r="K6" s="26"/>
      <c r="L6" s="26"/>
    </row>
    <row r="7" spans="1:12" ht="12.75">
      <c r="A7" s="2" t="s">
        <v>3</v>
      </c>
      <c r="B7" t="s">
        <v>4</v>
      </c>
      <c r="C7" s="4" t="s">
        <v>14</v>
      </c>
      <c r="D7" t="str">
        <f>G7</f>
        <v>(Total) Fat</v>
      </c>
      <c r="E7" t="str">
        <f>H7</f>
        <v>Sodium</v>
      </c>
      <c r="F7" t="str">
        <f>I7</f>
        <v>Protein</v>
      </c>
      <c r="G7" t="str">
        <f>'Food Types'!B2</f>
        <v>(Total) Fat</v>
      </c>
      <c r="H7" t="str">
        <f>'Food Types'!C2</f>
        <v>Sodium</v>
      </c>
      <c r="I7" t="str">
        <f>'Food Types'!D2</f>
        <v>Protein</v>
      </c>
      <c r="J7" s="1" t="str">
        <f>G7</f>
        <v>(Total) Fat</v>
      </c>
      <c r="K7" s="1" t="str">
        <f>H7</f>
        <v>Sodium</v>
      </c>
      <c r="L7" s="1" t="str">
        <f>I7</f>
        <v>Protein</v>
      </c>
    </row>
    <row r="8" spans="1:12" ht="12.75">
      <c r="A8" s="2" t="s">
        <v>9</v>
      </c>
      <c r="B8" t="s">
        <v>8</v>
      </c>
      <c r="C8">
        <v>138</v>
      </c>
      <c r="D8">
        <v>16.35</v>
      </c>
      <c r="E8">
        <v>8</v>
      </c>
      <c r="F8">
        <v>0.17</v>
      </c>
      <c r="G8">
        <f>'Food Types'!B3</f>
        <v>65</v>
      </c>
      <c r="H8">
        <f>'Food Types'!C3</f>
        <v>2400</v>
      </c>
      <c r="I8">
        <f>'Food Types'!D3</f>
        <v>50</v>
      </c>
      <c r="J8" s="1">
        <f aca="true" t="shared" si="0" ref="J8:J29">D8/G8</f>
        <v>0.25153846153846154</v>
      </c>
      <c r="K8" s="1">
        <f aca="true" t="shared" si="1" ref="K8:K29">E8/H8</f>
        <v>0.0033333333333333335</v>
      </c>
      <c r="L8" s="1">
        <f aca="true" t="shared" si="2" ref="L8:L29">F8/I8</f>
        <v>0.0034000000000000002</v>
      </c>
    </row>
    <row r="9" spans="1:12" ht="12.75">
      <c r="A9" s="2" t="s">
        <v>10</v>
      </c>
      <c r="B9" t="s">
        <v>11</v>
      </c>
      <c r="C9">
        <v>100</v>
      </c>
      <c r="D9">
        <v>0.23</v>
      </c>
      <c r="E9">
        <v>783</v>
      </c>
      <c r="F9">
        <v>9.17</v>
      </c>
      <c r="G9">
        <f>G8</f>
        <v>65</v>
      </c>
      <c r="H9">
        <f>H8</f>
        <v>2400</v>
      </c>
      <c r="I9">
        <f>I8</f>
        <v>50</v>
      </c>
      <c r="J9" s="1">
        <f t="shared" si="0"/>
        <v>0.0035384615384615385</v>
      </c>
      <c r="K9" s="1">
        <f t="shared" si="1"/>
        <v>0.32625</v>
      </c>
      <c r="L9" s="1">
        <f t="shared" si="2"/>
        <v>0.1834</v>
      </c>
    </row>
    <row r="10" spans="1:12" ht="12.75">
      <c r="A10" s="2" t="s">
        <v>12</v>
      </c>
      <c r="B10" t="s">
        <v>13</v>
      </c>
      <c r="C10">
        <v>244</v>
      </c>
      <c r="D10">
        <v>7.93</v>
      </c>
      <c r="E10">
        <v>276</v>
      </c>
      <c r="F10">
        <v>0.07</v>
      </c>
      <c r="G10">
        <f>G9</f>
        <v>65</v>
      </c>
      <c r="H10">
        <f aca="true" t="shared" si="3" ref="H10:H29">H9</f>
        <v>2400</v>
      </c>
      <c r="I10">
        <f aca="true" t="shared" si="4" ref="I10:I29">I9</f>
        <v>50</v>
      </c>
      <c r="J10" s="1">
        <f t="shared" si="0"/>
        <v>0.122</v>
      </c>
      <c r="K10" s="1">
        <f t="shared" si="1"/>
        <v>0.115</v>
      </c>
      <c r="L10" s="1">
        <f t="shared" si="2"/>
        <v>0.0014000000000000002</v>
      </c>
    </row>
    <row r="11" spans="7:12" ht="12.75">
      <c r="G11">
        <f aca="true" t="shared" si="5" ref="G11:G29">G10</f>
        <v>65</v>
      </c>
      <c r="H11">
        <f t="shared" si="3"/>
        <v>2400</v>
      </c>
      <c r="I11">
        <f t="shared" si="4"/>
        <v>50</v>
      </c>
      <c r="J11" s="1">
        <f t="shared" si="0"/>
        <v>0</v>
      </c>
      <c r="K11" s="1">
        <f t="shared" si="1"/>
        <v>0</v>
      </c>
      <c r="L11" s="1">
        <f t="shared" si="2"/>
        <v>0</v>
      </c>
    </row>
    <row r="12" spans="7:12" ht="12.75">
      <c r="G12">
        <f t="shared" si="5"/>
        <v>65</v>
      </c>
      <c r="H12">
        <f t="shared" si="3"/>
        <v>2400</v>
      </c>
      <c r="I12">
        <f t="shared" si="4"/>
        <v>50</v>
      </c>
      <c r="J12" s="1">
        <f t="shared" si="0"/>
        <v>0</v>
      </c>
      <c r="K12" s="1">
        <f t="shared" si="1"/>
        <v>0</v>
      </c>
      <c r="L12" s="1">
        <f t="shared" si="2"/>
        <v>0</v>
      </c>
    </row>
    <row r="13" spans="7:12" ht="12.75">
      <c r="G13">
        <f t="shared" si="5"/>
        <v>65</v>
      </c>
      <c r="H13">
        <f t="shared" si="3"/>
        <v>2400</v>
      </c>
      <c r="I13">
        <f t="shared" si="4"/>
        <v>50</v>
      </c>
      <c r="J13" s="1">
        <f t="shared" si="0"/>
        <v>0</v>
      </c>
      <c r="K13" s="1">
        <f t="shared" si="1"/>
        <v>0</v>
      </c>
      <c r="L13" s="1">
        <f t="shared" si="2"/>
        <v>0</v>
      </c>
    </row>
    <row r="14" spans="7:12" ht="12.75">
      <c r="G14">
        <f t="shared" si="5"/>
        <v>65</v>
      </c>
      <c r="H14">
        <f t="shared" si="3"/>
        <v>2400</v>
      </c>
      <c r="I14">
        <f t="shared" si="4"/>
        <v>50</v>
      </c>
      <c r="J14" s="1">
        <f t="shared" si="0"/>
        <v>0</v>
      </c>
      <c r="K14" s="1">
        <f t="shared" si="1"/>
        <v>0</v>
      </c>
      <c r="L14" s="1">
        <f t="shared" si="2"/>
        <v>0</v>
      </c>
    </row>
    <row r="15" spans="7:12" ht="12.75">
      <c r="G15">
        <f t="shared" si="5"/>
        <v>65</v>
      </c>
      <c r="H15">
        <f t="shared" si="3"/>
        <v>2400</v>
      </c>
      <c r="I15">
        <f t="shared" si="4"/>
        <v>50</v>
      </c>
      <c r="J15" s="1">
        <f t="shared" si="0"/>
        <v>0</v>
      </c>
      <c r="K15" s="1">
        <f t="shared" si="1"/>
        <v>0</v>
      </c>
      <c r="L15" s="1">
        <f t="shared" si="2"/>
        <v>0</v>
      </c>
    </row>
    <row r="16" spans="7:12" ht="12.75">
      <c r="G16">
        <f t="shared" si="5"/>
        <v>65</v>
      </c>
      <c r="H16">
        <f t="shared" si="3"/>
        <v>2400</v>
      </c>
      <c r="I16">
        <f t="shared" si="4"/>
        <v>50</v>
      </c>
      <c r="J16" s="1">
        <f t="shared" si="0"/>
        <v>0</v>
      </c>
      <c r="K16" s="1">
        <f t="shared" si="1"/>
        <v>0</v>
      </c>
      <c r="L16" s="1">
        <f t="shared" si="2"/>
        <v>0</v>
      </c>
    </row>
    <row r="17" spans="7:12" ht="12.75">
      <c r="G17">
        <f t="shared" si="5"/>
        <v>65</v>
      </c>
      <c r="H17">
        <f t="shared" si="3"/>
        <v>2400</v>
      </c>
      <c r="I17">
        <f t="shared" si="4"/>
        <v>50</v>
      </c>
      <c r="J17" s="1">
        <f t="shared" si="0"/>
        <v>0</v>
      </c>
      <c r="K17" s="1">
        <f t="shared" si="1"/>
        <v>0</v>
      </c>
      <c r="L17" s="1">
        <f t="shared" si="2"/>
        <v>0</v>
      </c>
    </row>
    <row r="18" spans="7:12" ht="12.75">
      <c r="G18">
        <f t="shared" si="5"/>
        <v>65</v>
      </c>
      <c r="H18">
        <f t="shared" si="3"/>
        <v>2400</v>
      </c>
      <c r="I18">
        <f t="shared" si="4"/>
        <v>50</v>
      </c>
      <c r="J18" s="1">
        <f t="shared" si="0"/>
        <v>0</v>
      </c>
      <c r="K18" s="1">
        <f t="shared" si="1"/>
        <v>0</v>
      </c>
      <c r="L18" s="1">
        <f t="shared" si="2"/>
        <v>0</v>
      </c>
    </row>
    <row r="19" spans="7:12" ht="12.75">
      <c r="G19">
        <f t="shared" si="5"/>
        <v>65</v>
      </c>
      <c r="H19">
        <f t="shared" si="3"/>
        <v>2400</v>
      </c>
      <c r="I19">
        <f t="shared" si="4"/>
        <v>50</v>
      </c>
      <c r="J19" s="1">
        <f t="shared" si="0"/>
        <v>0</v>
      </c>
      <c r="K19" s="1">
        <f t="shared" si="1"/>
        <v>0</v>
      </c>
      <c r="L19" s="1">
        <f t="shared" si="2"/>
        <v>0</v>
      </c>
    </row>
    <row r="20" spans="7:12" ht="12.75">
      <c r="G20">
        <f t="shared" si="5"/>
        <v>65</v>
      </c>
      <c r="H20">
        <f t="shared" si="3"/>
        <v>2400</v>
      </c>
      <c r="I20">
        <f t="shared" si="4"/>
        <v>50</v>
      </c>
      <c r="J20" s="1">
        <f t="shared" si="0"/>
        <v>0</v>
      </c>
      <c r="K20" s="1">
        <f t="shared" si="1"/>
        <v>0</v>
      </c>
      <c r="L20" s="1">
        <f t="shared" si="2"/>
        <v>0</v>
      </c>
    </row>
    <row r="21" spans="7:12" ht="12.75">
      <c r="G21">
        <f t="shared" si="5"/>
        <v>65</v>
      </c>
      <c r="H21">
        <f t="shared" si="3"/>
        <v>2400</v>
      </c>
      <c r="I21">
        <f t="shared" si="4"/>
        <v>50</v>
      </c>
      <c r="J21" s="1">
        <f t="shared" si="0"/>
        <v>0</v>
      </c>
      <c r="K21" s="1">
        <f t="shared" si="1"/>
        <v>0</v>
      </c>
      <c r="L21" s="1">
        <f t="shared" si="2"/>
        <v>0</v>
      </c>
    </row>
    <row r="22" spans="7:12" ht="12.75">
      <c r="G22">
        <f t="shared" si="5"/>
        <v>65</v>
      </c>
      <c r="H22">
        <f t="shared" si="3"/>
        <v>2400</v>
      </c>
      <c r="I22">
        <f t="shared" si="4"/>
        <v>50</v>
      </c>
      <c r="J22" s="1">
        <f t="shared" si="0"/>
        <v>0</v>
      </c>
      <c r="K22" s="1">
        <f t="shared" si="1"/>
        <v>0</v>
      </c>
      <c r="L22" s="1">
        <f t="shared" si="2"/>
        <v>0</v>
      </c>
    </row>
    <row r="23" spans="7:12" ht="12.75">
      <c r="G23">
        <f t="shared" si="5"/>
        <v>65</v>
      </c>
      <c r="H23">
        <f t="shared" si="3"/>
        <v>2400</v>
      </c>
      <c r="I23">
        <f t="shared" si="4"/>
        <v>50</v>
      </c>
      <c r="J23" s="1">
        <f t="shared" si="0"/>
        <v>0</v>
      </c>
      <c r="K23" s="1">
        <f t="shared" si="1"/>
        <v>0</v>
      </c>
      <c r="L23" s="1">
        <f t="shared" si="2"/>
        <v>0</v>
      </c>
    </row>
    <row r="24" spans="7:12" ht="12.75">
      <c r="G24">
        <f t="shared" si="5"/>
        <v>65</v>
      </c>
      <c r="H24">
        <f t="shared" si="3"/>
        <v>2400</v>
      </c>
      <c r="I24">
        <f t="shared" si="4"/>
        <v>50</v>
      </c>
      <c r="J24" s="1">
        <f t="shared" si="0"/>
        <v>0</v>
      </c>
      <c r="K24" s="1">
        <f t="shared" si="1"/>
        <v>0</v>
      </c>
      <c r="L24" s="1">
        <f t="shared" si="2"/>
        <v>0</v>
      </c>
    </row>
    <row r="25" spans="7:12" ht="12.75">
      <c r="G25">
        <f t="shared" si="5"/>
        <v>65</v>
      </c>
      <c r="H25">
        <f t="shared" si="3"/>
        <v>2400</v>
      </c>
      <c r="I25">
        <f t="shared" si="4"/>
        <v>50</v>
      </c>
      <c r="J25" s="1">
        <f t="shared" si="0"/>
        <v>0</v>
      </c>
      <c r="K25" s="1">
        <f t="shared" si="1"/>
        <v>0</v>
      </c>
      <c r="L25" s="1">
        <f t="shared" si="2"/>
        <v>0</v>
      </c>
    </row>
    <row r="26" spans="7:12" ht="12.75">
      <c r="G26">
        <f t="shared" si="5"/>
        <v>65</v>
      </c>
      <c r="H26">
        <f t="shared" si="3"/>
        <v>2400</v>
      </c>
      <c r="I26">
        <f t="shared" si="4"/>
        <v>50</v>
      </c>
      <c r="J26" s="1">
        <f t="shared" si="0"/>
        <v>0</v>
      </c>
      <c r="K26" s="1">
        <f t="shared" si="1"/>
        <v>0</v>
      </c>
      <c r="L26" s="1">
        <f t="shared" si="2"/>
        <v>0</v>
      </c>
    </row>
    <row r="27" spans="7:12" ht="12.75">
      <c r="G27">
        <f t="shared" si="5"/>
        <v>65</v>
      </c>
      <c r="H27">
        <f t="shared" si="3"/>
        <v>2400</v>
      </c>
      <c r="I27">
        <f t="shared" si="4"/>
        <v>50</v>
      </c>
      <c r="J27" s="1">
        <f t="shared" si="0"/>
        <v>0</v>
      </c>
      <c r="K27" s="1">
        <f t="shared" si="1"/>
        <v>0</v>
      </c>
      <c r="L27" s="1">
        <f t="shared" si="2"/>
        <v>0</v>
      </c>
    </row>
    <row r="28" spans="7:12" ht="12.75">
      <c r="G28">
        <f t="shared" si="5"/>
        <v>65</v>
      </c>
      <c r="H28">
        <f t="shared" si="3"/>
        <v>2400</v>
      </c>
      <c r="I28">
        <f t="shared" si="4"/>
        <v>50</v>
      </c>
      <c r="J28" s="1">
        <f t="shared" si="0"/>
        <v>0</v>
      </c>
      <c r="K28" s="1">
        <f t="shared" si="1"/>
        <v>0</v>
      </c>
      <c r="L28" s="1">
        <f t="shared" si="2"/>
        <v>0</v>
      </c>
    </row>
    <row r="29" spans="7:12" ht="12.75">
      <c r="G29">
        <f t="shared" si="5"/>
        <v>65</v>
      </c>
      <c r="H29">
        <f t="shared" si="3"/>
        <v>2400</v>
      </c>
      <c r="I29">
        <f t="shared" si="4"/>
        <v>50</v>
      </c>
      <c r="J29" s="1">
        <f t="shared" si="0"/>
        <v>0</v>
      </c>
      <c r="K29" s="1">
        <f t="shared" si="1"/>
        <v>0</v>
      </c>
      <c r="L29" s="1">
        <f t="shared" si="2"/>
        <v>0</v>
      </c>
    </row>
    <row r="30" spans="2:12" ht="12.75">
      <c r="B30" t="s">
        <v>6</v>
      </c>
      <c r="C30">
        <f>SUM(C8:C29)</f>
        <v>482</v>
      </c>
      <c r="D30">
        <f>SUM(D8:D29)</f>
        <v>24.51</v>
      </c>
      <c r="E30">
        <f>SUM(E8:E29)</f>
        <v>1067</v>
      </c>
      <c r="F30">
        <f>SUM(F8:F29)</f>
        <v>9.41</v>
      </c>
      <c r="J30" s="1">
        <f>SUM(J8:J29)</f>
        <v>0.3770769230769231</v>
      </c>
      <c r="K30" s="1">
        <f>SUM(K8:K29)</f>
        <v>0.44458333333333333</v>
      </c>
      <c r="L30" s="1">
        <f>SUM(L8:L29)</f>
        <v>0.18820000000000003</v>
      </c>
    </row>
    <row r="31" spans="10:12" ht="12.75">
      <c r="J31" s="1" t="s">
        <v>15</v>
      </c>
      <c r="K31" s="1" t="s">
        <v>16</v>
      </c>
      <c r="L31" s="1" t="s">
        <v>16</v>
      </c>
    </row>
  </sheetData>
  <mergeCells count="3">
    <mergeCell ref="D6:F6"/>
    <mergeCell ref="G6:I6"/>
    <mergeCell ref="J6:L6"/>
  </mergeCells>
  <conditionalFormatting sqref="K1:L5 K7:L29 J1:J29 J31:L65536">
    <cfRule type="cellIs" priority="1" dxfId="0" operator="equal" stopIfTrue="1">
      <formula>0</formula>
    </cfRule>
  </conditionalFormatting>
  <conditionalFormatting sqref="K30:L30">
    <cfRule type="cellIs" priority="2" dxfId="0" operator="equal" stopIfTrue="1">
      <formula>0</formula>
    </cfRule>
    <cfRule type="cellIs" priority="3" dxfId="1" operator="greaterThanOrEqual" stopIfTrue="1">
      <formula>1</formula>
    </cfRule>
    <cfRule type="cellIs" priority="4" dxfId="2" operator="lessThan" stopIfTrue="1">
      <formula>1</formula>
    </cfRule>
  </conditionalFormatting>
  <conditionalFormatting sqref="J30">
    <cfRule type="cellIs" priority="5" dxfId="0" operator="equal" stopIfTrue="1">
      <formula>0</formula>
    </cfRule>
    <cfRule type="cellIs" priority="6" dxfId="1" operator="lessThan" stopIfTrue="1">
      <formula>1</formula>
    </cfRule>
    <cfRule type="cellIs" priority="7" dxfId="2" operator="greaterThanOrEqual" stopIfTrue="1">
      <formula>1</formula>
    </cfRule>
  </conditionalFormatting>
  <printOptions/>
  <pageMargins left="0.75" right="0.75" top="1" bottom="1" header="0.5" footer="0.5"/>
  <pageSetup horizontalDpi="300" verticalDpi="300" orientation="portrait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B54" sqref="B54"/>
    </sheetView>
  </sheetViews>
  <sheetFormatPr defaultColWidth="9.140625" defaultRowHeight="12.75"/>
  <cols>
    <col min="1" max="1" width="9.140625" style="2" customWidth="1"/>
    <col min="2" max="2" width="54.7109375" style="0" customWidth="1"/>
    <col min="3" max="3" width="10.00390625" style="0" customWidth="1"/>
    <col min="4" max="4" width="10.421875" style="0" customWidth="1"/>
    <col min="7" max="9" width="0" style="0" hidden="1" customWidth="1"/>
    <col min="10" max="11" width="9.140625" style="1" customWidth="1"/>
    <col min="12" max="12" width="9.28125" style="1" bestFit="1" customWidth="1"/>
  </cols>
  <sheetData>
    <row r="1" ht="12.75">
      <c r="A1" s="2" t="s">
        <v>0</v>
      </c>
    </row>
    <row r="3" spans="1:7" ht="12.75">
      <c r="A3" s="2" t="s">
        <v>1</v>
      </c>
      <c r="G3" s="3"/>
    </row>
    <row r="4" ht="13.5" thickBot="1">
      <c r="A4" s="2" t="s">
        <v>2</v>
      </c>
    </row>
    <row r="5" spans="1:2" ht="13.5" thickBot="1">
      <c r="A5" s="20" t="s">
        <v>18</v>
      </c>
      <c r="B5" s="21">
        <v>38446</v>
      </c>
    </row>
    <row r="6" spans="4:12" ht="12.75">
      <c r="D6" s="25" t="s">
        <v>5</v>
      </c>
      <c r="E6" s="25"/>
      <c r="F6" s="25"/>
      <c r="G6" s="25" t="s">
        <v>6</v>
      </c>
      <c r="H6" s="25"/>
      <c r="I6" s="25"/>
      <c r="J6" s="26" t="s">
        <v>7</v>
      </c>
      <c r="K6" s="26"/>
      <c r="L6" s="26"/>
    </row>
    <row r="7" spans="1:12" ht="12.75">
      <c r="A7" s="2" t="s">
        <v>3</v>
      </c>
      <c r="B7" t="s">
        <v>4</v>
      </c>
      <c r="C7" s="4" t="s">
        <v>14</v>
      </c>
      <c r="D7" t="str">
        <f>G7</f>
        <v>(Total) Fat</v>
      </c>
      <c r="E7" t="str">
        <f>H7</f>
        <v>Sodium</v>
      </c>
      <c r="F7" t="str">
        <f>I7</f>
        <v>Protein</v>
      </c>
      <c r="G7" t="str">
        <f>'Food Types'!B2</f>
        <v>(Total) Fat</v>
      </c>
      <c r="H7" t="str">
        <f>'Food Types'!C2</f>
        <v>Sodium</v>
      </c>
      <c r="I7" t="str">
        <f>'Food Types'!D2</f>
        <v>Protein</v>
      </c>
      <c r="J7" s="1" t="str">
        <f>G7</f>
        <v>(Total) Fat</v>
      </c>
      <c r="K7" s="1" t="str">
        <f>H7</f>
        <v>Sodium</v>
      </c>
      <c r="L7" s="1" t="str">
        <f>I7</f>
        <v>Protein</v>
      </c>
    </row>
    <row r="8" spans="2:12" ht="12.75">
      <c r="B8" t="s">
        <v>59</v>
      </c>
      <c r="C8">
        <v>1</v>
      </c>
      <c r="E8">
        <v>0</v>
      </c>
      <c r="F8">
        <v>0</v>
      </c>
      <c r="G8">
        <f>'Food Types'!B3</f>
        <v>65</v>
      </c>
      <c r="H8">
        <f>'Food Types'!C3</f>
        <v>2400</v>
      </c>
      <c r="I8">
        <f>'Food Types'!D3</f>
        <v>50</v>
      </c>
      <c r="J8" s="1">
        <f aca="true" t="shared" si="0" ref="J8:J30">D8/G8</f>
        <v>0</v>
      </c>
      <c r="K8" s="1">
        <f aca="true" t="shared" si="1" ref="K8:K30">E8/H8</f>
        <v>0</v>
      </c>
      <c r="L8" s="1">
        <f aca="true" t="shared" si="2" ref="L8:L30">F8/I8</f>
        <v>0</v>
      </c>
    </row>
    <row r="9" spans="2:12" ht="12.75">
      <c r="B9" s="24" t="s">
        <v>129</v>
      </c>
      <c r="C9">
        <v>1</v>
      </c>
      <c r="D9">
        <v>0</v>
      </c>
      <c r="E9">
        <v>3</v>
      </c>
      <c r="F9">
        <v>0</v>
      </c>
      <c r="G9">
        <f>G8</f>
        <v>65</v>
      </c>
      <c r="H9">
        <f>H8</f>
        <v>2400</v>
      </c>
      <c r="I9">
        <f>I8</f>
        <v>50</v>
      </c>
      <c r="J9" s="1">
        <f t="shared" si="0"/>
        <v>0</v>
      </c>
      <c r="K9" s="1">
        <f t="shared" si="1"/>
        <v>0.00125</v>
      </c>
      <c r="L9" s="1">
        <f t="shared" si="2"/>
        <v>0</v>
      </c>
    </row>
    <row r="10" spans="2:12" ht="12.75">
      <c r="B10" s="24" t="s">
        <v>68</v>
      </c>
      <c r="C10">
        <v>2</v>
      </c>
      <c r="D10">
        <v>0</v>
      </c>
      <c r="E10">
        <v>0</v>
      </c>
      <c r="F10">
        <v>0</v>
      </c>
      <c r="G10">
        <f>G9</f>
        <v>65</v>
      </c>
      <c r="H10">
        <f aca="true" t="shared" si="3" ref="H10:I30">H9</f>
        <v>2400</v>
      </c>
      <c r="I10">
        <f t="shared" si="3"/>
        <v>50</v>
      </c>
      <c r="J10" s="1">
        <f t="shared" si="0"/>
        <v>0</v>
      </c>
      <c r="K10" s="1">
        <f t="shared" si="1"/>
        <v>0</v>
      </c>
      <c r="L10" s="1">
        <f t="shared" si="2"/>
        <v>0</v>
      </c>
    </row>
    <row r="11" spans="2:12" ht="12.75">
      <c r="B11" t="s">
        <v>53</v>
      </c>
      <c r="C11" s="24">
        <v>75</v>
      </c>
      <c r="D11">
        <v>9</v>
      </c>
      <c r="E11">
        <v>525</v>
      </c>
      <c r="F11">
        <v>3</v>
      </c>
      <c r="G11">
        <f aca="true" t="shared" si="4" ref="G11:G30">G10</f>
        <v>65</v>
      </c>
      <c r="H11">
        <f t="shared" si="3"/>
        <v>2400</v>
      </c>
      <c r="I11">
        <f t="shared" si="3"/>
        <v>50</v>
      </c>
      <c r="J11" s="1">
        <f t="shared" si="0"/>
        <v>0.13846153846153847</v>
      </c>
      <c r="K11" s="1">
        <f t="shared" si="1"/>
        <v>0.21875</v>
      </c>
      <c r="L11" s="1">
        <f t="shared" si="2"/>
        <v>0.06</v>
      </c>
    </row>
    <row r="12" spans="1:12" ht="12.75">
      <c r="A12" s="2" t="s">
        <v>12</v>
      </c>
      <c r="B12" s="24" t="s">
        <v>127</v>
      </c>
      <c r="C12" s="24">
        <v>183</v>
      </c>
      <c r="D12">
        <v>6</v>
      </c>
      <c r="E12">
        <v>73</v>
      </c>
      <c r="F12">
        <v>6</v>
      </c>
      <c r="G12">
        <f t="shared" si="4"/>
        <v>65</v>
      </c>
      <c r="H12">
        <f t="shared" si="3"/>
        <v>2400</v>
      </c>
      <c r="I12">
        <f t="shared" si="3"/>
        <v>50</v>
      </c>
      <c r="J12" s="1">
        <f t="shared" si="0"/>
        <v>0.09230769230769231</v>
      </c>
      <c r="K12" s="1">
        <f t="shared" si="1"/>
        <v>0.030416666666666668</v>
      </c>
      <c r="L12" s="1">
        <f t="shared" si="2"/>
        <v>0.12</v>
      </c>
    </row>
    <row r="13" spans="2:12" ht="12.75">
      <c r="B13" s="24" t="s">
        <v>128</v>
      </c>
      <c r="C13" s="24">
        <v>1.75</v>
      </c>
      <c r="D13">
        <v>0</v>
      </c>
      <c r="E13">
        <v>10</v>
      </c>
      <c r="G13">
        <f t="shared" si="4"/>
        <v>65</v>
      </c>
      <c r="H13">
        <f t="shared" si="3"/>
        <v>2400</v>
      </c>
      <c r="I13">
        <f t="shared" si="3"/>
        <v>50</v>
      </c>
      <c r="J13" s="1">
        <f t="shared" si="0"/>
        <v>0</v>
      </c>
      <c r="K13" s="1">
        <f t="shared" si="1"/>
        <v>0.004166666666666667</v>
      </c>
      <c r="L13" s="1">
        <f t="shared" si="2"/>
        <v>0</v>
      </c>
    </row>
    <row r="14" ht="12.75">
      <c r="B14" s="24"/>
    </row>
    <row r="15" spans="1:12" ht="12.75">
      <c r="A15" s="2" t="s">
        <v>120</v>
      </c>
      <c r="B15" s="24" t="s">
        <v>119</v>
      </c>
      <c r="C15">
        <v>118</v>
      </c>
      <c r="D15">
        <v>0</v>
      </c>
      <c r="E15">
        <v>1</v>
      </c>
      <c r="F15">
        <v>1</v>
      </c>
      <c r="G15">
        <f>G13</f>
        <v>65</v>
      </c>
      <c r="H15">
        <f>H13</f>
        <v>2400</v>
      </c>
      <c r="I15">
        <f>I13</f>
        <v>50</v>
      </c>
      <c r="J15" s="1">
        <f t="shared" si="0"/>
        <v>0</v>
      </c>
      <c r="K15" s="1">
        <f t="shared" si="1"/>
        <v>0.0004166666666666667</v>
      </c>
      <c r="L15" s="1">
        <f t="shared" si="2"/>
        <v>0.02</v>
      </c>
    </row>
    <row r="16" spans="2:12" ht="12.75">
      <c r="B16" s="24" t="s">
        <v>121</v>
      </c>
      <c r="C16">
        <v>127</v>
      </c>
      <c r="D16">
        <v>0</v>
      </c>
      <c r="E16">
        <v>0</v>
      </c>
      <c r="F16">
        <v>0</v>
      </c>
      <c r="G16">
        <f t="shared" si="4"/>
        <v>65</v>
      </c>
      <c r="H16">
        <f t="shared" si="3"/>
        <v>2400</v>
      </c>
      <c r="I16">
        <f t="shared" si="3"/>
        <v>50</v>
      </c>
      <c r="J16" s="1">
        <f t="shared" si="0"/>
        <v>0</v>
      </c>
      <c r="K16" s="1">
        <f t="shared" si="1"/>
        <v>0</v>
      </c>
      <c r="L16" s="1">
        <f t="shared" si="2"/>
        <v>0</v>
      </c>
    </row>
    <row r="17" spans="2:12" ht="12.75">
      <c r="B17" s="24" t="s">
        <v>82</v>
      </c>
      <c r="C17" t="s">
        <v>66</v>
      </c>
      <c r="D17">
        <v>3</v>
      </c>
      <c r="E17">
        <v>35</v>
      </c>
      <c r="F17">
        <v>6</v>
      </c>
      <c r="G17">
        <f t="shared" si="4"/>
        <v>65</v>
      </c>
      <c r="H17">
        <f t="shared" si="3"/>
        <v>2400</v>
      </c>
      <c r="I17">
        <f t="shared" si="3"/>
        <v>50</v>
      </c>
      <c r="J17" s="1">
        <f t="shared" si="0"/>
        <v>0.046153846153846156</v>
      </c>
      <c r="K17" s="1">
        <f t="shared" si="1"/>
        <v>0.014583333333333334</v>
      </c>
      <c r="L17" s="1">
        <f t="shared" si="2"/>
        <v>0.12</v>
      </c>
    </row>
    <row r="18" spans="2:12" ht="12.75">
      <c r="B18" s="24" t="s">
        <v>83</v>
      </c>
      <c r="C18">
        <v>40</v>
      </c>
      <c r="D18">
        <v>4</v>
      </c>
      <c r="E18">
        <v>110</v>
      </c>
      <c r="F18">
        <v>6</v>
      </c>
      <c r="G18">
        <f t="shared" si="4"/>
        <v>65</v>
      </c>
      <c r="H18">
        <f t="shared" si="3"/>
        <v>2400</v>
      </c>
      <c r="I18">
        <f t="shared" si="3"/>
        <v>50</v>
      </c>
      <c r="J18" s="1">
        <f t="shared" si="0"/>
        <v>0.06153846153846154</v>
      </c>
      <c r="K18" s="1">
        <f t="shared" si="1"/>
        <v>0.04583333333333333</v>
      </c>
      <c r="L18" s="1">
        <f t="shared" si="2"/>
        <v>0.12</v>
      </c>
    </row>
    <row r="19" spans="2:12" ht="12.75">
      <c r="B19" t="s">
        <v>84</v>
      </c>
      <c r="C19">
        <v>48</v>
      </c>
      <c r="D19">
        <v>0</v>
      </c>
      <c r="E19">
        <v>1</v>
      </c>
      <c r="F19">
        <v>4</v>
      </c>
      <c r="G19">
        <f t="shared" si="4"/>
        <v>65</v>
      </c>
      <c r="H19">
        <f t="shared" si="3"/>
        <v>2400</v>
      </c>
      <c r="I19">
        <f t="shared" si="3"/>
        <v>50</v>
      </c>
      <c r="J19" s="1">
        <f t="shared" si="0"/>
        <v>0</v>
      </c>
      <c r="K19" s="1">
        <f t="shared" si="1"/>
        <v>0.0004166666666666667</v>
      </c>
      <c r="L19" s="1">
        <f t="shared" si="2"/>
        <v>0.08</v>
      </c>
    </row>
    <row r="20" spans="2:12" ht="12.75">
      <c r="B20" s="24" t="s">
        <v>122</v>
      </c>
      <c r="C20">
        <v>10</v>
      </c>
      <c r="D20">
        <v>2</v>
      </c>
      <c r="E20">
        <v>20</v>
      </c>
      <c r="F20">
        <v>1</v>
      </c>
      <c r="G20">
        <f t="shared" si="4"/>
        <v>65</v>
      </c>
      <c r="H20">
        <f t="shared" si="3"/>
        <v>2400</v>
      </c>
      <c r="I20">
        <f t="shared" si="3"/>
        <v>50</v>
      </c>
      <c r="J20" s="1">
        <f t="shared" si="0"/>
        <v>0.03076923076923077</v>
      </c>
      <c r="K20" s="1">
        <f t="shared" si="1"/>
        <v>0.008333333333333333</v>
      </c>
      <c r="L20" s="1">
        <f t="shared" si="2"/>
        <v>0.02</v>
      </c>
    </row>
    <row r="21" spans="2:12" ht="12.75">
      <c r="B21" s="24"/>
      <c r="G21">
        <f t="shared" si="4"/>
        <v>65</v>
      </c>
      <c r="H21">
        <f t="shared" si="3"/>
        <v>2400</v>
      </c>
      <c r="I21">
        <f t="shared" si="3"/>
        <v>50</v>
      </c>
      <c r="J21" s="1">
        <f t="shared" si="0"/>
        <v>0</v>
      </c>
      <c r="K21" s="1">
        <f t="shared" si="1"/>
        <v>0</v>
      </c>
      <c r="L21" s="1">
        <f t="shared" si="2"/>
        <v>0</v>
      </c>
    </row>
    <row r="22" spans="2:12" ht="12.75">
      <c r="B22" t="s">
        <v>58</v>
      </c>
      <c r="C22">
        <v>17</v>
      </c>
      <c r="D22">
        <v>5</v>
      </c>
      <c r="E22">
        <v>60</v>
      </c>
      <c r="F22">
        <v>2</v>
      </c>
      <c r="G22">
        <f t="shared" si="4"/>
        <v>65</v>
      </c>
      <c r="H22">
        <f t="shared" si="3"/>
        <v>2400</v>
      </c>
      <c r="I22">
        <f t="shared" si="3"/>
        <v>50</v>
      </c>
      <c r="J22" s="1">
        <f t="shared" si="0"/>
        <v>0.07692307692307693</v>
      </c>
      <c r="K22" s="1">
        <f t="shared" si="1"/>
        <v>0.025</v>
      </c>
      <c r="L22" s="1">
        <f t="shared" si="2"/>
        <v>0.04</v>
      </c>
    </row>
    <row r="23" spans="2:12" ht="12.75">
      <c r="B23" s="24"/>
      <c r="G23">
        <f t="shared" si="4"/>
        <v>65</v>
      </c>
      <c r="H23">
        <f t="shared" si="3"/>
        <v>2400</v>
      </c>
      <c r="I23">
        <f t="shared" si="3"/>
        <v>50</v>
      </c>
      <c r="J23" s="1">
        <f t="shared" si="0"/>
        <v>0</v>
      </c>
      <c r="K23" s="1">
        <f t="shared" si="1"/>
        <v>0</v>
      </c>
      <c r="L23" s="1">
        <f t="shared" si="2"/>
        <v>0</v>
      </c>
    </row>
    <row r="24" spans="2:12" ht="12.75">
      <c r="B24" t="s">
        <v>79</v>
      </c>
      <c r="C24" t="s">
        <v>107</v>
      </c>
      <c r="E24">
        <v>108</v>
      </c>
      <c r="G24">
        <f t="shared" si="4"/>
        <v>65</v>
      </c>
      <c r="H24">
        <f t="shared" si="3"/>
        <v>2400</v>
      </c>
      <c r="I24">
        <f t="shared" si="3"/>
        <v>50</v>
      </c>
      <c r="J24" s="1">
        <f t="shared" si="0"/>
        <v>0</v>
      </c>
      <c r="K24" s="1">
        <f t="shared" si="1"/>
        <v>0.045</v>
      </c>
      <c r="L24" s="1">
        <f t="shared" si="2"/>
        <v>0</v>
      </c>
    </row>
    <row r="25" spans="1:12" ht="12.75">
      <c r="A25" s="2" t="s">
        <v>125</v>
      </c>
      <c r="B25" s="24" t="s">
        <v>89</v>
      </c>
      <c r="C25">
        <v>100</v>
      </c>
      <c r="D25">
        <v>1</v>
      </c>
      <c r="E25">
        <v>1</v>
      </c>
      <c r="F25">
        <v>3</v>
      </c>
      <c r="G25">
        <f t="shared" si="4"/>
        <v>65</v>
      </c>
      <c r="H25">
        <f t="shared" si="3"/>
        <v>2400</v>
      </c>
      <c r="I25">
        <f t="shared" si="3"/>
        <v>50</v>
      </c>
      <c r="J25" s="1">
        <f t="shared" si="0"/>
        <v>0.015384615384615385</v>
      </c>
      <c r="K25" s="1">
        <f t="shared" si="1"/>
        <v>0.0004166666666666667</v>
      </c>
      <c r="L25" s="1">
        <f t="shared" si="2"/>
        <v>0.06</v>
      </c>
    </row>
    <row r="26" spans="2:12" ht="12.75">
      <c r="B26" s="24" t="s">
        <v>123</v>
      </c>
      <c r="C26">
        <v>300</v>
      </c>
      <c r="G26">
        <f t="shared" si="4"/>
        <v>65</v>
      </c>
      <c r="H26">
        <f t="shared" si="3"/>
        <v>2400</v>
      </c>
      <c r="I26">
        <f t="shared" si="3"/>
        <v>50</v>
      </c>
      <c r="J26" s="1">
        <f t="shared" si="0"/>
        <v>0</v>
      </c>
      <c r="K26" s="1">
        <f t="shared" si="1"/>
        <v>0</v>
      </c>
      <c r="L26" s="1">
        <f t="shared" si="2"/>
        <v>0</v>
      </c>
    </row>
    <row r="27" spans="1:12" ht="12.75">
      <c r="A27" s="2" t="s">
        <v>126</v>
      </c>
      <c r="B27" s="24" t="s">
        <v>124</v>
      </c>
      <c r="C27">
        <v>20</v>
      </c>
      <c r="D27">
        <v>1</v>
      </c>
      <c r="E27">
        <v>10</v>
      </c>
      <c r="F27">
        <v>6</v>
      </c>
      <c r="G27">
        <f t="shared" si="4"/>
        <v>65</v>
      </c>
      <c r="H27">
        <f t="shared" si="3"/>
        <v>2400</v>
      </c>
      <c r="I27">
        <f t="shared" si="3"/>
        <v>50</v>
      </c>
      <c r="J27" s="1">
        <f t="shared" si="0"/>
        <v>0.015384615384615385</v>
      </c>
      <c r="K27" s="1">
        <f t="shared" si="1"/>
        <v>0.004166666666666667</v>
      </c>
      <c r="L27" s="1">
        <f t="shared" si="2"/>
        <v>0.12</v>
      </c>
    </row>
    <row r="28" spans="2:12" ht="12.75">
      <c r="B28" s="24"/>
      <c r="G28">
        <f t="shared" si="4"/>
        <v>65</v>
      </c>
      <c r="H28">
        <f t="shared" si="3"/>
        <v>2400</v>
      </c>
      <c r="I28">
        <f t="shared" si="3"/>
        <v>50</v>
      </c>
      <c r="J28" s="1">
        <f t="shared" si="0"/>
        <v>0</v>
      </c>
      <c r="K28" s="1">
        <f t="shared" si="1"/>
        <v>0</v>
      </c>
      <c r="L28" s="1">
        <f t="shared" si="2"/>
        <v>0</v>
      </c>
    </row>
    <row r="29" spans="2:12" ht="12.75">
      <c r="B29" s="24"/>
      <c r="G29">
        <f t="shared" si="4"/>
        <v>65</v>
      </c>
      <c r="H29">
        <f t="shared" si="3"/>
        <v>2400</v>
      </c>
      <c r="I29">
        <f t="shared" si="3"/>
        <v>50</v>
      </c>
      <c r="J29" s="1">
        <f t="shared" si="0"/>
        <v>0</v>
      </c>
      <c r="K29" s="1">
        <f t="shared" si="1"/>
        <v>0</v>
      </c>
      <c r="L29" s="1">
        <f t="shared" si="2"/>
        <v>0</v>
      </c>
    </row>
    <row r="30" spans="7:12" ht="12.75">
      <c r="G30">
        <f t="shared" si="4"/>
        <v>65</v>
      </c>
      <c r="H30">
        <f t="shared" si="3"/>
        <v>2400</v>
      </c>
      <c r="I30">
        <f t="shared" si="3"/>
        <v>50</v>
      </c>
      <c r="J30" s="1">
        <f t="shared" si="0"/>
        <v>0</v>
      </c>
      <c r="K30" s="1">
        <f t="shared" si="1"/>
        <v>0</v>
      </c>
      <c r="L30" s="1">
        <f t="shared" si="2"/>
        <v>0</v>
      </c>
    </row>
    <row r="31" spans="2:12" ht="12.75">
      <c r="B31" t="s">
        <v>6</v>
      </c>
      <c r="C31">
        <f>SUM(C8:C30)</f>
        <v>1043.75</v>
      </c>
      <c r="D31">
        <f>SUM(D8:D30)</f>
        <v>31</v>
      </c>
      <c r="E31">
        <f>SUM(E8:E30)</f>
        <v>957</v>
      </c>
      <c r="F31">
        <f>SUM(F8:F30)</f>
        <v>38</v>
      </c>
      <c r="J31" s="1">
        <f>SUM(J8:J30)</f>
        <v>0.47692307692307695</v>
      </c>
      <c r="K31" s="1">
        <f>SUM(K8:K30)</f>
        <v>0.39875000000000005</v>
      </c>
      <c r="L31" s="1">
        <f>SUM(L8:L30)</f>
        <v>0.7599999999999999</v>
      </c>
    </row>
    <row r="32" spans="10:12" ht="12.75">
      <c r="J32" s="1" t="s">
        <v>15</v>
      </c>
      <c r="K32" s="1" t="s">
        <v>16</v>
      </c>
      <c r="L32" s="1" t="s">
        <v>16</v>
      </c>
    </row>
  </sheetData>
  <mergeCells count="3">
    <mergeCell ref="D6:F6"/>
    <mergeCell ref="G6:I6"/>
    <mergeCell ref="J6:L6"/>
  </mergeCells>
  <conditionalFormatting sqref="K1:L5 K7:L30 J1:J30 J32:L65536">
    <cfRule type="cellIs" priority="1" dxfId="0" operator="equal" stopIfTrue="1">
      <formula>0</formula>
    </cfRule>
  </conditionalFormatting>
  <conditionalFormatting sqref="K31:L31">
    <cfRule type="cellIs" priority="2" dxfId="0" operator="equal" stopIfTrue="1">
      <formula>0</formula>
    </cfRule>
    <cfRule type="cellIs" priority="3" dxfId="1" operator="greaterThanOrEqual" stopIfTrue="1">
      <formula>1</formula>
    </cfRule>
    <cfRule type="cellIs" priority="4" dxfId="2" operator="lessThan" stopIfTrue="1">
      <formula>1</formula>
    </cfRule>
  </conditionalFormatting>
  <conditionalFormatting sqref="J31">
    <cfRule type="cellIs" priority="5" dxfId="0" operator="equal" stopIfTrue="1">
      <formula>0</formula>
    </cfRule>
    <cfRule type="cellIs" priority="6" dxfId="1" operator="lessThan" stopIfTrue="1">
      <formula>1</formula>
    </cfRule>
    <cfRule type="cellIs" priority="7" dxfId="2" operator="greaterThanOrEqual" stopIfTrue="1">
      <formula>1</formula>
    </cfRule>
  </conditionalFormatting>
  <printOptions/>
  <pageMargins left="0.75" right="0.75" top="1" bottom="1" header="0.5" footer="0.5"/>
  <pageSetup horizontalDpi="300" verticalDpi="3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60" workbookViewId="0" topLeftCell="A1">
      <selection activeCell="B54" sqref="B54"/>
    </sheetView>
  </sheetViews>
  <sheetFormatPr defaultColWidth="9.140625" defaultRowHeight="12.75"/>
  <cols>
    <col min="1" max="1" width="9.140625" style="2" customWidth="1"/>
    <col min="2" max="2" width="54.7109375" style="0" customWidth="1"/>
    <col min="3" max="3" width="10.00390625" style="0" customWidth="1"/>
    <col min="4" max="4" width="10.421875" style="0" customWidth="1"/>
    <col min="7" max="9" width="9.140625" style="0" hidden="1" customWidth="1"/>
    <col min="10" max="11" width="9.140625" style="1" customWidth="1"/>
    <col min="12" max="12" width="9.28125" style="1" bestFit="1" customWidth="1"/>
  </cols>
  <sheetData>
    <row r="1" ht="12.75">
      <c r="A1" s="2" t="s">
        <v>0</v>
      </c>
    </row>
    <row r="3" spans="1:7" ht="12.75">
      <c r="A3" s="2" t="s">
        <v>1</v>
      </c>
      <c r="G3" s="3"/>
    </row>
    <row r="4" ht="13.5" thickBot="1">
      <c r="A4" s="2" t="s">
        <v>2</v>
      </c>
    </row>
    <row r="5" spans="1:2" ht="13.5" thickBot="1">
      <c r="A5" s="20" t="s">
        <v>19</v>
      </c>
      <c r="B5" s="21">
        <v>38440</v>
      </c>
    </row>
    <row r="6" spans="4:12" ht="12.75">
      <c r="D6" s="25" t="s">
        <v>5</v>
      </c>
      <c r="E6" s="25"/>
      <c r="F6" s="25"/>
      <c r="G6" s="25" t="s">
        <v>6</v>
      </c>
      <c r="H6" s="25"/>
      <c r="I6" s="25"/>
      <c r="J6" s="26" t="s">
        <v>7</v>
      </c>
      <c r="K6" s="26"/>
      <c r="L6" s="26"/>
    </row>
    <row r="7" spans="1:12" ht="12.75">
      <c r="A7" s="2" t="s">
        <v>3</v>
      </c>
      <c r="B7" t="s">
        <v>4</v>
      </c>
      <c r="C7" s="4" t="s">
        <v>14</v>
      </c>
      <c r="D7" t="str">
        <f>G7</f>
        <v>(Total) Fat</v>
      </c>
      <c r="E7" t="str">
        <f>H7</f>
        <v>Sodium</v>
      </c>
      <c r="F7" t="str">
        <f>I7</f>
        <v>Protein</v>
      </c>
      <c r="G7" t="str">
        <f>'Food Types'!B2</f>
        <v>(Total) Fat</v>
      </c>
      <c r="H7" t="str">
        <f>'Food Types'!C2</f>
        <v>Sodium</v>
      </c>
      <c r="I7" t="str">
        <f>'Food Types'!D2</f>
        <v>Protein</v>
      </c>
      <c r="J7" s="1" t="str">
        <f>G7</f>
        <v>(Total) Fat</v>
      </c>
      <c r="K7" s="1" t="str">
        <f>H7</f>
        <v>Sodium</v>
      </c>
      <c r="L7" s="1" t="str">
        <f>I7</f>
        <v>Protein</v>
      </c>
    </row>
    <row r="8" spans="2:12" ht="12.75">
      <c r="B8" t="s">
        <v>53</v>
      </c>
      <c r="C8" s="24">
        <v>75</v>
      </c>
      <c r="D8">
        <v>9</v>
      </c>
      <c r="E8">
        <v>525</v>
      </c>
      <c r="F8">
        <v>3</v>
      </c>
      <c r="G8">
        <f>'Food Types'!B3</f>
        <v>65</v>
      </c>
      <c r="H8">
        <f>'Food Types'!C3</f>
        <v>2400</v>
      </c>
      <c r="I8">
        <f>'Food Types'!D3</f>
        <v>50</v>
      </c>
      <c r="J8" s="1">
        <f aca="true" t="shared" si="0" ref="J8:L11">D8/G8</f>
        <v>0.13846153846153847</v>
      </c>
      <c r="K8" s="1">
        <f t="shared" si="0"/>
        <v>0.21875</v>
      </c>
      <c r="L8" s="1">
        <f t="shared" si="0"/>
        <v>0.06</v>
      </c>
    </row>
    <row r="9" spans="1:12" ht="12.75">
      <c r="A9" s="2" t="s">
        <v>12</v>
      </c>
      <c r="B9" s="24" t="s">
        <v>127</v>
      </c>
      <c r="C9" s="24">
        <v>183</v>
      </c>
      <c r="D9">
        <v>6</v>
      </c>
      <c r="E9">
        <v>73</v>
      </c>
      <c r="F9">
        <v>6</v>
      </c>
      <c r="G9">
        <f aca="true" t="shared" si="1" ref="G9:I11">G8</f>
        <v>65</v>
      </c>
      <c r="H9">
        <f t="shared" si="1"/>
        <v>2400</v>
      </c>
      <c r="I9">
        <f t="shared" si="1"/>
        <v>50</v>
      </c>
      <c r="J9" s="1">
        <f t="shared" si="0"/>
        <v>0.09230769230769231</v>
      </c>
      <c r="K9" s="1">
        <f t="shared" si="0"/>
        <v>0.030416666666666668</v>
      </c>
      <c r="L9" s="1">
        <f t="shared" si="0"/>
        <v>0.12</v>
      </c>
    </row>
    <row r="10" spans="2:12" ht="12.75">
      <c r="B10" s="24" t="s">
        <v>128</v>
      </c>
      <c r="C10" s="24">
        <v>1.75</v>
      </c>
      <c r="D10">
        <v>0</v>
      </c>
      <c r="E10">
        <v>10</v>
      </c>
      <c r="G10">
        <f t="shared" si="1"/>
        <v>65</v>
      </c>
      <c r="H10">
        <f t="shared" si="1"/>
        <v>2400</v>
      </c>
      <c r="I10">
        <f t="shared" si="1"/>
        <v>50</v>
      </c>
      <c r="J10" s="1">
        <f t="shared" si="0"/>
        <v>0</v>
      </c>
      <c r="K10" s="1">
        <f t="shared" si="0"/>
        <v>0.004166666666666667</v>
      </c>
      <c r="L10" s="1">
        <f t="shared" si="0"/>
        <v>0</v>
      </c>
    </row>
    <row r="11" spans="2:12" ht="12.75">
      <c r="B11" t="s">
        <v>59</v>
      </c>
      <c r="C11">
        <v>1</v>
      </c>
      <c r="D11">
        <v>0</v>
      </c>
      <c r="E11">
        <v>0</v>
      </c>
      <c r="F11">
        <v>0</v>
      </c>
      <c r="G11">
        <f t="shared" si="1"/>
        <v>65</v>
      </c>
      <c r="H11">
        <f t="shared" si="1"/>
        <v>2400</v>
      </c>
      <c r="I11">
        <f t="shared" si="1"/>
        <v>50</v>
      </c>
      <c r="J11" s="1">
        <f t="shared" si="0"/>
        <v>0</v>
      </c>
      <c r="K11" s="1">
        <f t="shared" si="0"/>
        <v>0</v>
      </c>
      <c r="L11" s="1">
        <f t="shared" si="0"/>
        <v>0</v>
      </c>
    </row>
    <row r="12" spans="2:12" ht="12.75">
      <c r="B12" s="24" t="s">
        <v>129</v>
      </c>
      <c r="C12">
        <v>1</v>
      </c>
      <c r="D12">
        <v>0</v>
      </c>
      <c r="E12">
        <v>3</v>
      </c>
      <c r="F12">
        <v>0</v>
      </c>
      <c r="G12">
        <f>G11</f>
        <v>65</v>
      </c>
      <c r="H12">
        <f>H11</f>
        <v>2400</v>
      </c>
      <c r="I12">
        <f aca="true" t="shared" si="2" ref="H12:I31">I11</f>
        <v>50</v>
      </c>
      <c r="J12" s="1">
        <f aca="true" t="shared" si="3" ref="J12:J31">D12/G12</f>
        <v>0</v>
      </c>
      <c r="K12" s="1">
        <f aca="true" t="shared" si="4" ref="K12:K31">E12/H12</f>
        <v>0.00125</v>
      </c>
      <c r="L12" s="1">
        <f aca="true" t="shared" si="5" ref="L12:L31">F12/I12</f>
        <v>0</v>
      </c>
    </row>
    <row r="13" spans="2:12" ht="12.75">
      <c r="B13" s="19"/>
      <c r="G13">
        <f>G12</f>
        <v>65</v>
      </c>
      <c r="H13">
        <f>H12</f>
        <v>2400</v>
      </c>
      <c r="I13">
        <f>I12</f>
        <v>50</v>
      </c>
      <c r="J13" s="1">
        <f t="shared" si="3"/>
        <v>0</v>
      </c>
      <c r="K13" s="1">
        <f t="shared" si="4"/>
        <v>0</v>
      </c>
      <c r="L13" s="1">
        <f t="shared" si="5"/>
        <v>0</v>
      </c>
    </row>
    <row r="14" spans="2:12" ht="12.75">
      <c r="B14" t="s">
        <v>54</v>
      </c>
      <c r="C14">
        <v>25</v>
      </c>
      <c r="D14">
        <v>8</v>
      </c>
      <c r="E14" s="23"/>
      <c r="F14">
        <v>2</v>
      </c>
      <c r="G14">
        <f>G12</f>
        <v>65</v>
      </c>
      <c r="H14">
        <f>H12</f>
        <v>2400</v>
      </c>
      <c r="I14">
        <f>I12</f>
        <v>50</v>
      </c>
      <c r="J14" s="1">
        <f t="shared" si="3"/>
        <v>0.12307692307692308</v>
      </c>
      <c r="K14" s="1">
        <f t="shared" si="4"/>
        <v>0</v>
      </c>
      <c r="L14" s="1">
        <f t="shared" si="5"/>
        <v>0.04</v>
      </c>
    </row>
    <row r="15" spans="2:12" ht="12.75">
      <c r="B15" t="s">
        <v>58</v>
      </c>
      <c r="C15">
        <v>17</v>
      </c>
      <c r="D15">
        <v>5</v>
      </c>
      <c r="E15">
        <v>60</v>
      </c>
      <c r="F15">
        <v>2</v>
      </c>
      <c r="G15">
        <f aca="true" t="shared" si="6" ref="G15:G31">G14</f>
        <v>65</v>
      </c>
      <c r="H15">
        <f t="shared" si="2"/>
        <v>2400</v>
      </c>
      <c r="I15">
        <f t="shared" si="2"/>
        <v>50</v>
      </c>
      <c r="J15" s="1">
        <f t="shared" si="3"/>
        <v>0.07692307692307693</v>
      </c>
      <c r="K15" s="1">
        <f t="shared" si="4"/>
        <v>0.025</v>
      </c>
      <c r="L15" s="1">
        <f t="shared" si="5"/>
        <v>0.04</v>
      </c>
    </row>
    <row r="16" spans="2:12" ht="12.75">
      <c r="B16" t="s">
        <v>58</v>
      </c>
      <c r="C16">
        <v>17</v>
      </c>
      <c r="D16">
        <v>5</v>
      </c>
      <c r="E16">
        <v>60</v>
      </c>
      <c r="F16">
        <v>2</v>
      </c>
      <c r="G16">
        <f t="shared" si="6"/>
        <v>65</v>
      </c>
      <c r="H16">
        <f t="shared" si="2"/>
        <v>2400</v>
      </c>
      <c r="I16">
        <f t="shared" si="2"/>
        <v>50</v>
      </c>
      <c r="J16" s="1">
        <f t="shared" si="3"/>
        <v>0.07692307692307693</v>
      </c>
      <c r="K16" s="1">
        <f t="shared" si="4"/>
        <v>0.025</v>
      </c>
      <c r="L16" s="1">
        <f t="shared" si="5"/>
        <v>0.04</v>
      </c>
    </row>
    <row r="17" spans="2:12" ht="12.75">
      <c r="B17" t="s">
        <v>55</v>
      </c>
      <c r="C17">
        <v>75</v>
      </c>
      <c r="D17">
        <v>16</v>
      </c>
      <c r="E17">
        <v>616</v>
      </c>
      <c r="F17">
        <v>8</v>
      </c>
      <c r="G17">
        <f t="shared" si="6"/>
        <v>65</v>
      </c>
      <c r="H17">
        <f t="shared" si="2"/>
        <v>2400</v>
      </c>
      <c r="I17">
        <f t="shared" si="2"/>
        <v>50</v>
      </c>
      <c r="J17" s="1">
        <f t="shared" si="3"/>
        <v>0.24615384615384617</v>
      </c>
      <c r="K17" s="1">
        <f t="shared" si="4"/>
        <v>0.25666666666666665</v>
      </c>
      <c r="L17" s="1">
        <f t="shared" si="5"/>
        <v>0.16</v>
      </c>
    </row>
    <row r="18" spans="2:12" ht="12.75">
      <c r="B18" t="s">
        <v>56</v>
      </c>
      <c r="C18" t="s">
        <v>65</v>
      </c>
      <c r="D18">
        <v>3.5</v>
      </c>
      <c r="E18">
        <v>160</v>
      </c>
      <c r="F18">
        <v>8</v>
      </c>
      <c r="G18">
        <f t="shared" si="6"/>
        <v>65</v>
      </c>
      <c r="H18">
        <f t="shared" si="2"/>
        <v>2400</v>
      </c>
      <c r="I18">
        <f t="shared" si="2"/>
        <v>50</v>
      </c>
      <c r="J18" s="1">
        <f t="shared" si="3"/>
        <v>0.05384615384615385</v>
      </c>
      <c r="K18" s="1">
        <f t="shared" si="4"/>
        <v>0.06666666666666667</v>
      </c>
      <c r="L18" s="1">
        <f t="shared" si="5"/>
        <v>0.16</v>
      </c>
    </row>
    <row r="19" spans="2:12" ht="12.75">
      <c r="B19" t="s">
        <v>57</v>
      </c>
      <c r="C19">
        <v>40</v>
      </c>
      <c r="D19">
        <v>4</v>
      </c>
      <c r="E19">
        <v>120</v>
      </c>
      <c r="F19">
        <v>3</v>
      </c>
      <c r="G19">
        <f t="shared" si="6"/>
        <v>65</v>
      </c>
      <c r="H19">
        <f t="shared" si="2"/>
        <v>2400</v>
      </c>
      <c r="I19">
        <f t="shared" si="2"/>
        <v>50</v>
      </c>
      <c r="J19" s="1">
        <f t="shared" si="3"/>
        <v>0.06153846153846154</v>
      </c>
      <c r="K19" s="1">
        <f t="shared" si="4"/>
        <v>0.05</v>
      </c>
      <c r="L19" s="1">
        <f t="shared" si="5"/>
        <v>0.06</v>
      </c>
    </row>
    <row r="20" spans="7:12" ht="12.75">
      <c r="G20">
        <f t="shared" si="6"/>
        <v>65</v>
      </c>
      <c r="H20">
        <f t="shared" si="2"/>
        <v>2400</v>
      </c>
      <c r="I20">
        <f t="shared" si="2"/>
        <v>50</v>
      </c>
      <c r="J20" s="1">
        <f t="shared" si="3"/>
        <v>0</v>
      </c>
      <c r="K20" s="1">
        <f t="shared" si="4"/>
        <v>0</v>
      </c>
      <c r="L20" s="1">
        <f t="shared" si="5"/>
        <v>0</v>
      </c>
    </row>
    <row r="21" spans="2:12" ht="12.75">
      <c r="B21" t="s">
        <v>55</v>
      </c>
      <c r="C21">
        <v>75</v>
      </c>
      <c r="D21">
        <v>16</v>
      </c>
      <c r="E21">
        <v>616</v>
      </c>
      <c r="F21">
        <v>8</v>
      </c>
      <c r="G21">
        <f t="shared" si="6"/>
        <v>65</v>
      </c>
      <c r="H21">
        <f t="shared" si="2"/>
        <v>2400</v>
      </c>
      <c r="I21">
        <f t="shared" si="2"/>
        <v>50</v>
      </c>
      <c r="J21" s="1">
        <f t="shared" si="3"/>
        <v>0.24615384615384617</v>
      </c>
      <c r="K21" s="1">
        <f t="shared" si="4"/>
        <v>0.25666666666666665</v>
      </c>
      <c r="L21" s="1">
        <f t="shared" si="5"/>
        <v>0.16</v>
      </c>
    </row>
    <row r="22" spans="2:12" ht="12.75">
      <c r="B22" t="s">
        <v>60</v>
      </c>
      <c r="C22">
        <v>19</v>
      </c>
      <c r="D22">
        <v>4.8</v>
      </c>
      <c r="E22">
        <v>162</v>
      </c>
      <c r="F22">
        <v>1</v>
      </c>
      <c r="G22">
        <f t="shared" si="6"/>
        <v>65</v>
      </c>
      <c r="H22">
        <f t="shared" si="2"/>
        <v>2400</v>
      </c>
      <c r="I22">
        <f t="shared" si="2"/>
        <v>50</v>
      </c>
      <c r="J22" s="1">
        <f t="shared" si="3"/>
        <v>0.07384615384615384</v>
      </c>
      <c r="K22" s="1">
        <f t="shared" si="4"/>
        <v>0.0675</v>
      </c>
      <c r="L22" s="1">
        <f t="shared" si="5"/>
        <v>0.02</v>
      </c>
    </row>
    <row r="23" spans="2:12" ht="12.75">
      <c r="B23" t="s">
        <v>58</v>
      </c>
      <c r="C23">
        <v>17</v>
      </c>
      <c r="D23">
        <v>5</v>
      </c>
      <c r="E23">
        <v>60</v>
      </c>
      <c r="F23">
        <v>2</v>
      </c>
      <c r="G23">
        <f t="shared" si="6"/>
        <v>65</v>
      </c>
      <c r="H23">
        <f t="shared" si="2"/>
        <v>2400</v>
      </c>
      <c r="I23">
        <f t="shared" si="2"/>
        <v>50</v>
      </c>
      <c r="J23" s="1">
        <f t="shared" si="3"/>
        <v>0.07692307692307693</v>
      </c>
      <c r="K23" s="1">
        <f t="shared" si="4"/>
        <v>0.025</v>
      </c>
      <c r="L23" s="1">
        <f t="shared" si="5"/>
        <v>0.04</v>
      </c>
    </row>
    <row r="24" spans="2:12" ht="12.75">
      <c r="B24" t="s">
        <v>58</v>
      </c>
      <c r="C24">
        <v>17</v>
      </c>
      <c r="D24">
        <v>5</v>
      </c>
      <c r="E24">
        <v>60</v>
      </c>
      <c r="F24">
        <v>2</v>
      </c>
      <c r="G24">
        <f t="shared" si="6"/>
        <v>65</v>
      </c>
      <c r="H24">
        <f t="shared" si="2"/>
        <v>2400</v>
      </c>
      <c r="I24">
        <f t="shared" si="2"/>
        <v>50</v>
      </c>
      <c r="J24" s="1">
        <f t="shared" si="3"/>
        <v>0.07692307692307693</v>
      </c>
      <c r="K24" s="1">
        <f t="shared" si="4"/>
        <v>0.025</v>
      </c>
      <c r="L24" s="1">
        <f t="shared" si="5"/>
        <v>0.04</v>
      </c>
    </row>
    <row r="25" spans="1:12" ht="12.75">
      <c r="A25" s="2" t="s">
        <v>62</v>
      </c>
      <c r="B25" t="s">
        <v>61</v>
      </c>
      <c r="C25">
        <v>150</v>
      </c>
      <c r="D25">
        <v>18</v>
      </c>
      <c r="E25">
        <v>300</v>
      </c>
      <c r="F25">
        <v>16</v>
      </c>
      <c r="G25">
        <f t="shared" si="6"/>
        <v>65</v>
      </c>
      <c r="H25">
        <f t="shared" si="2"/>
        <v>2400</v>
      </c>
      <c r="I25">
        <f t="shared" si="2"/>
        <v>50</v>
      </c>
      <c r="J25" s="1">
        <f t="shared" si="3"/>
        <v>0.27692307692307694</v>
      </c>
      <c r="K25" s="1">
        <f t="shared" si="4"/>
        <v>0.125</v>
      </c>
      <c r="L25" s="1">
        <f t="shared" si="5"/>
        <v>0.32</v>
      </c>
    </row>
    <row r="26" spans="2:12" ht="12.75">
      <c r="B26" t="s">
        <v>63</v>
      </c>
      <c r="C26" t="s">
        <v>64</v>
      </c>
      <c r="D26">
        <v>0</v>
      </c>
      <c r="E26">
        <v>54</v>
      </c>
      <c r="F26">
        <v>0</v>
      </c>
      <c r="G26">
        <f t="shared" si="6"/>
        <v>65</v>
      </c>
      <c r="H26">
        <f t="shared" si="2"/>
        <v>2400</v>
      </c>
      <c r="I26">
        <f t="shared" si="2"/>
        <v>50</v>
      </c>
      <c r="J26" s="1">
        <f t="shared" si="3"/>
        <v>0</v>
      </c>
      <c r="K26" s="1">
        <f t="shared" si="4"/>
        <v>0.0225</v>
      </c>
      <c r="L26" s="1">
        <f t="shared" si="5"/>
        <v>0</v>
      </c>
    </row>
    <row r="27" spans="7:12" ht="12.75">
      <c r="G27">
        <f t="shared" si="6"/>
        <v>65</v>
      </c>
      <c r="H27">
        <f t="shared" si="2"/>
        <v>2400</v>
      </c>
      <c r="I27">
        <f t="shared" si="2"/>
        <v>50</v>
      </c>
      <c r="J27" s="1">
        <f t="shared" si="3"/>
        <v>0</v>
      </c>
      <c r="K27" s="1">
        <f t="shared" si="4"/>
        <v>0</v>
      </c>
      <c r="L27" s="1">
        <f t="shared" si="5"/>
        <v>0</v>
      </c>
    </row>
    <row r="28" spans="7:12" ht="12.75">
      <c r="G28">
        <f t="shared" si="6"/>
        <v>65</v>
      </c>
      <c r="H28">
        <f t="shared" si="2"/>
        <v>2400</v>
      </c>
      <c r="I28">
        <f t="shared" si="2"/>
        <v>50</v>
      </c>
      <c r="J28" s="1">
        <f t="shared" si="3"/>
        <v>0</v>
      </c>
      <c r="K28" s="1">
        <f t="shared" si="4"/>
        <v>0</v>
      </c>
      <c r="L28" s="1">
        <f t="shared" si="5"/>
        <v>0</v>
      </c>
    </row>
    <row r="29" spans="7:12" ht="12.75">
      <c r="G29">
        <f t="shared" si="6"/>
        <v>65</v>
      </c>
      <c r="H29">
        <f t="shared" si="2"/>
        <v>2400</v>
      </c>
      <c r="I29">
        <f t="shared" si="2"/>
        <v>50</v>
      </c>
      <c r="J29" s="1">
        <f t="shared" si="3"/>
        <v>0</v>
      </c>
      <c r="K29" s="1">
        <f t="shared" si="4"/>
        <v>0</v>
      </c>
      <c r="L29" s="1">
        <f t="shared" si="5"/>
        <v>0</v>
      </c>
    </row>
    <row r="30" spans="7:12" ht="12.75">
      <c r="G30">
        <f t="shared" si="6"/>
        <v>65</v>
      </c>
      <c r="H30">
        <f t="shared" si="2"/>
        <v>2400</v>
      </c>
      <c r="I30">
        <f t="shared" si="2"/>
        <v>50</v>
      </c>
      <c r="J30" s="1">
        <f t="shared" si="3"/>
        <v>0</v>
      </c>
      <c r="K30" s="1">
        <f t="shared" si="4"/>
        <v>0</v>
      </c>
      <c r="L30" s="1">
        <f t="shared" si="5"/>
        <v>0</v>
      </c>
    </row>
    <row r="31" spans="7:12" ht="12.75">
      <c r="G31">
        <f t="shared" si="6"/>
        <v>65</v>
      </c>
      <c r="H31">
        <f t="shared" si="2"/>
        <v>2400</v>
      </c>
      <c r="I31">
        <f t="shared" si="2"/>
        <v>50</v>
      </c>
      <c r="J31" s="1">
        <f t="shared" si="3"/>
        <v>0</v>
      </c>
      <c r="K31" s="1">
        <f t="shared" si="4"/>
        <v>0</v>
      </c>
      <c r="L31" s="1">
        <f t="shared" si="5"/>
        <v>0</v>
      </c>
    </row>
    <row r="32" spans="2:12" ht="12.75">
      <c r="B32" t="s">
        <v>6</v>
      </c>
      <c r="C32">
        <f>SUM(C8:C31)</f>
        <v>713.75</v>
      </c>
      <c r="D32">
        <f>SUM(D8:D31)</f>
        <v>105.3</v>
      </c>
      <c r="E32">
        <f>SUM(E8:E31)</f>
        <v>2879</v>
      </c>
      <c r="F32">
        <f>SUM(F8:F31)</f>
        <v>63</v>
      </c>
      <c r="J32" s="1">
        <f>SUM(J8:J31)</f>
        <v>1.62</v>
      </c>
      <c r="K32" s="1">
        <f>SUM(K8:K31)</f>
        <v>1.199583333333333</v>
      </c>
      <c r="L32" s="1">
        <f>SUM(L8:L31)</f>
        <v>1.26</v>
      </c>
    </row>
    <row r="33" spans="10:12" ht="12.75">
      <c r="J33" s="1" t="s">
        <v>15</v>
      </c>
      <c r="K33" s="1" t="s">
        <v>16</v>
      </c>
      <c r="L33" s="1" t="s">
        <v>16</v>
      </c>
    </row>
  </sheetData>
  <mergeCells count="3">
    <mergeCell ref="D6:F6"/>
    <mergeCell ref="G6:I6"/>
    <mergeCell ref="J6:L6"/>
  </mergeCells>
  <conditionalFormatting sqref="J33:L65536 K1:L5 J1:J8 K7:L8 J9:L31">
    <cfRule type="cellIs" priority="1" dxfId="0" operator="equal" stopIfTrue="1">
      <formula>0</formula>
    </cfRule>
  </conditionalFormatting>
  <conditionalFormatting sqref="K32:L32">
    <cfRule type="cellIs" priority="2" dxfId="0" operator="equal" stopIfTrue="1">
      <formula>0</formula>
    </cfRule>
    <cfRule type="cellIs" priority="3" dxfId="1" operator="greaterThanOrEqual" stopIfTrue="1">
      <formula>1</formula>
    </cfRule>
    <cfRule type="cellIs" priority="4" dxfId="2" operator="lessThan" stopIfTrue="1">
      <formula>1</formula>
    </cfRule>
  </conditionalFormatting>
  <conditionalFormatting sqref="J32">
    <cfRule type="cellIs" priority="5" dxfId="0" operator="equal" stopIfTrue="1">
      <formula>0</formula>
    </cfRule>
    <cfRule type="cellIs" priority="6" dxfId="1" operator="lessThan" stopIfTrue="1">
      <formula>1</formula>
    </cfRule>
    <cfRule type="cellIs" priority="7" dxfId="2" operator="greaterThanOrEqual" stopIfTrue="1">
      <formula>1</formula>
    </cfRule>
  </conditionalFormatting>
  <printOptions/>
  <pageMargins left="0.75" right="0.75" top="1" bottom="1" header="0.5" footer="0.5"/>
  <pageSetup horizontalDpi="300" verticalDpi="3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60" workbookViewId="0" topLeftCell="A1">
      <selection activeCell="B54" sqref="B54"/>
    </sheetView>
  </sheetViews>
  <sheetFormatPr defaultColWidth="9.140625" defaultRowHeight="12.75"/>
  <cols>
    <col min="1" max="1" width="9.140625" style="2" customWidth="1"/>
    <col min="2" max="2" width="54.7109375" style="0" customWidth="1"/>
    <col min="3" max="3" width="10.00390625" style="0" customWidth="1"/>
    <col min="4" max="4" width="10.421875" style="0" customWidth="1"/>
    <col min="7" max="9" width="0" style="0" hidden="1" customWidth="1"/>
    <col min="10" max="11" width="9.140625" style="1" customWidth="1"/>
    <col min="12" max="12" width="9.28125" style="1" bestFit="1" customWidth="1"/>
  </cols>
  <sheetData>
    <row r="1" ht="12.75">
      <c r="A1" s="2" t="s">
        <v>0</v>
      </c>
    </row>
    <row r="3" spans="1:7" ht="12.75">
      <c r="A3" s="2" t="s">
        <v>1</v>
      </c>
      <c r="G3" s="3"/>
    </row>
    <row r="4" ht="13.5" thickBot="1">
      <c r="A4" s="2" t="s">
        <v>2</v>
      </c>
    </row>
    <row r="5" spans="1:2" ht="13.5" thickBot="1">
      <c r="A5" s="20" t="s">
        <v>20</v>
      </c>
      <c r="B5" s="21">
        <v>38441</v>
      </c>
    </row>
    <row r="6" spans="4:12" ht="12.75">
      <c r="D6" s="25" t="s">
        <v>5</v>
      </c>
      <c r="E6" s="25"/>
      <c r="F6" s="25"/>
      <c r="G6" s="25" t="s">
        <v>6</v>
      </c>
      <c r="H6" s="25"/>
      <c r="I6" s="25"/>
      <c r="J6" s="26" t="s">
        <v>7</v>
      </c>
      <c r="K6" s="26"/>
      <c r="L6" s="26"/>
    </row>
    <row r="7" spans="1:12" ht="12.75">
      <c r="A7" s="2" t="s">
        <v>3</v>
      </c>
      <c r="B7" t="s">
        <v>4</v>
      </c>
      <c r="C7" s="4" t="s">
        <v>14</v>
      </c>
      <c r="D7" t="str">
        <f>G7</f>
        <v>(Total) Fat</v>
      </c>
      <c r="E7" t="str">
        <f>H7</f>
        <v>Sodium</v>
      </c>
      <c r="F7" t="str">
        <f>I7</f>
        <v>Protein</v>
      </c>
      <c r="G7" t="str">
        <f>'Food Types'!B2</f>
        <v>(Total) Fat</v>
      </c>
      <c r="H7" t="str">
        <f>'Food Types'!C2</f>
        <v>Sodium</v>
      </c>
      <c r="I7" t="str">
        <f>'Food Types'!D2</f>
        <v>Protein</v>
      </c>
      <c r="J7" s="1" t="str">
        <f>G7</f>
        <v>(Total) Fat</v>
      </c>
      <c r="K7" s="1" t="str">
        <f>H7</f>
        <v>Sodium</v>
      </c>
      <c r="L7" s="1" t="str">
        <f>I7</f>
        <v>Protein</v>
      </c>
    </row>
    <row r="8" spans="2:12" ht="12.75">
      <c r="B8" t="s">
        <v>59</v>
      </c>
      <c r="C8">
        <v>1</v>
      </c>
      <c r="D8">
        <v>0</v>
      </c>
      <c r="E8">
        <v>0</v>
      </c>
      <c r="F8">
        <v>0</v>
      </c>
      <c r="G8">
        <f>'Food Types'!B3</f>
        <v>65</v>
      </c>
      <c r="H8">
        <f>'Food Types'!C3</f>
        <v>2400</v>
      </c>
      <c r="I8">
        <f>'Food Types'!D3</f>
        <v>50</v>
      </c>
      <c r="J8" s="1">
        <f aca="true" t="shared" si="0" ref="J8:J13">D8/G8</f>
        <v>0</v>
      </c>
      <c r="K8" s="1">
        <f aca="true" t="shared" si="1" ref="K8:K30">E8/H8</f>
        <v>0</v>
      </c>
      <c r="L8" s="1">
        <f aca="true" t="shared" si="2" ref="L8:L30">F8/I8</f>
        <v>0</v>
      </c>
    </row>
    <row r="9" spans="2:12" ht="12.75">
      <c r="B9" s="24" t="s">
        <v>129</v>
      </c>
      <c r="C9">
        <v>1</v>
      </c>
      <c r="D9">
        <v>0</v>
      </c>
      <c r="E9">
        <v>3</v>
      </c>
      <c r="F9">
        <v>0</v>
      </c>
      <c r="G9">
        <f>G8</f>
        <v>65</v>
      </c>
      <c r="H9">
        <f>H8</f>
        <v>2400</v>
      </c>
      <c r="I9">
        <f>I8</f>
        <v>50</v>
      </c>
      <c r="J9" s="1">
        <f t="shared" si="0"/>
        <v>0</v>
      </c>
      <c r="K9" s="1">
        <f t="shared" si="1"/>
        <v>0.00125</v>
      </c>
      <c r="L9" s="1">
        <f t="shared" si="2"/>
        <v>0</v>
      </c>
    </row>
    <row r="10" spans="2:12" ht="12.75">
      <c r="B10" s="24" t="s">
        <v>68</v>
      </c>
      <c r="C10">
        <v>2</v>
      </c>
      <c r="D10">
        <v>0</v>
      </c>
      <c r="E10">
        <v>0</v>
      </c>
      <c r="F10">
        <v>0</v>
      </c>
      <c r="G10">
        <f>G9</f>
        <v>65</v>
      </c>
      <c r="H10">
        <f aca="true" t="shared" si="3" ref="H10:I30">H9</f>
        <v>2400</v>
      </c>
      <c r="I10">
        <f t="shared" si="3"/>
        <v>50</v>
      </c>
      <c r="J10" s="1">
        <f t="shared" si="0"/>
        <v>0</v>
      </c>
      <c r="K10" s="1">
        <f t="shared" si="1"/>
        <v>0</v>
      </c>
      <c r="L10" s="1">
        <f t="shared" si="2"/>
        <v>0</v>
      </c>
    </row>
    <row r="11" spans="2:12" ht="12.75">
      <c r="B11" t="s">
        <v>53</v>
      </c>
      <c r="C11" s="24">
        <v>75</v>
      </c>
      <c r="D11">
        <v>9</v>
      </c>
      <c r="E11">
        <v>525</v>
      </c>
      <c r="F11">
        <v>3</v>
      </c>
      <c r="G11">
        <f aca="true" t="shared" si="4" ref="G11:G30">G10</f>
        <v>65</v>
      </c>
      <c r="H11">
        <f t="shared" si="3"/>
        <v>2400</v>
      </c>
      <c r="I11">
        <f t="shared" si="3"/>
        <v>50</v>
      </c>
      <c r="J11" s="1">
        <f t="shared" si="0"/>
        <v>0.13846153846153847</v>
      </c>
      <c r="K11" s="1">
        <f t="shared" si="1"/>
        <v>0.21875</v>
      </c>
      <c r="L11" s="1">
        <f t="shared" si="2"/>
        <v>0.06</v>
      </c>
    </row>
    <row r="12" spans="1:12" ht="12.75">
      <c r="A12" s="2" t="s">
        <v>12</v>
      </c>
      <c r="B12" s="24" t="s">
        <v>127</v>
      </c>
      <c r="C12" s="24">
        <v>183</v>
      </c>
      <c r="D12">
        <v>6</v>
      </c>
      <c r="E12">
        <v>73</v>
      </c>
      <c r="F12">
        <v>6</v>
      </c>
      <c r="G12">
        <f t="shared" si="4"/>
        <v>65</v>
      </c>
      <c r="H12">
        <f t="shared" si="3"/>
        <v>2400</v>
      </c>
      <c r="I12">
        <f t="shared" si="3"/>
        <v>50</v>
      </c>
      <c r="J12" s="1">
        <f t="shared" si="0"/>
        <v>0.09230769230769231</v>
      </c>
      <c r="K12" s="1">
        <f t="shared" si="1"/>
        <v>0.030416666666666668</v>
      </c>
      <c r="L12" s="1">
        <f t="shared" si="2"/>
        <v>0.12</v>
      </c>
    </row>
    <row r="13" spans="2:12" ht="12.75">
      <c r="B13" s="24" t="s">
        <v>128</v>
      </c>
      <c r="C13" s="24">
        <v>1.75</v>
      </c>
      <c r="D13">
        <v>0</v>
      </c>
      <c r="E13">
        <v>10</v>
      </c>
      <c r="G13">
        <f t="shared" si="4"/>
        <v>65</v>
      </c>
      <c r="H13">
        <f t="shared" si="3"/>
        <v>2400</v>
      </c>
      <c r="I13">
        <f t="shared" si="3"/>
        <v>50</v>
      </c>
      <c r="J13" s="1">
        <f t="shared" si="0"/>
        <v>0</v>
      </c>
      <c r="K13" s="1">
        <f t="shared" si="1"/>
        <v>0.004166666666666667</v>
      </c>
      <c r="L13" s="1">
        <f t="shared" si="2"/>
        <v>0</v>
      </c>
    </row>
    <row r="14" spans="2:3" ht="12.75">
      <c r="B14" s="24"/>
      <c r="C14" s="24"/>
    </row>
    <row r="15" spans="1:12" ht="12.75">
      <c r="A15" s="2" t="s">
        <v>62</v>
      </c>
      <c r="B15" t="s">
        <v>69</v>
      </c>
      <c r="C15">
        <v>100</v>
      </c>
      <c r="D15">
        <v>12</v>
      </c>
      <c r="E15">
        <v>447</v>
      </c>
      <c r="F15">
        <v>10</v>
      </c>
      <c r="G15">
        <f>G13</f>
        <v>65</v>
      </c>
      <c r="H15">
        <f>H13</f>
        <v>2400</v>
      </c>
      <c r="I15">
        <f>I13</f>
        <v>50</v>
      </c>
      <c r="J15" s="1">
        <f aca="true" t="shared" si="5" ref="J15:J21">D15/G15</f>
        <v>0.18461538461538463</v>
      </c>
      <c r="K15" s="1">
        <f t="shared" si="1"/>
        <v>0.18625</v>
      </c>
      <c r="L15" s="1">
        <f t="shared" si="2"/>
        <v>0.2</v>
      </c>
    </row>
    <row r="16" spans="2:12" ht="12.75">
      <c r="B16" t="s">
        <v>70</v>
      </c>
      <c r="C16">
        <v>75</v>
      </c>
      <c r="D16">
        <v>2</v>
      </c>
      <c r="E16">
        <v>1053</v>
      </c>
      <c r="F16">
        <v>6</v>
      </c>
      <c r="G16">
        <f t="shared" si="4"/>
        <v>65</v>
      </c>
      <c r="H16">
        <f t="shared" si="3"/>
        <v>2400</v>
      </c>
      <c r="I16">
        <f t="shared" si="3"/>
        <v>50</v>
      </c>
      <c r="J16" s="1">
        <f t="shared" si="5"/>
        <v>0.03076923076923077</v>
      </c>
      <c r="K16" s="1">
        <f t="shared" si="1"/>
        <v>0.43875</v>
      </c>
      <c r="L16" s="1">
        <f t="shared" si="2"/>
        <v>0.12</v>
      </c>
    </row>
    <row r="17" spans="2:12" ht="12.75">
      <c r="B17" t="s">
        <v>71</v>
      </c>
      <c r="C17">
        <v>90</v>
      </c>
      <c r="D17">
        <v>19</v>
      </c>
      <c r="E17">
        <v>224</v>
      </c>
      <c r="F17">
        <v>6</v>
      </c>
      <c r="G17">
        <f t="shared" si="4"/>
        <v>65</v>
      </c>
      <c r="H17">
        <f t="shared" si="3"/>
        <v>2400</v>
      </c>
      <c r="I17">
        <f t="shared" si="3"/>
        <v>50</v>
      </c>
      <c r="J17" s="1">
        <f t="shared" si="5"/>
        <v>0.2923076923076923</v>
      </c>
      <c r="K17" s="1">
        <f t="shared" si="1"/>
        <v>0.09333333333333334</v>
      </c>
      <c r="L17" s="1">
        <f t="shared" si="2"/>
        <v>0.12</v>
      </c>
    </row>
    <row r="18" spans="2:12" ht="12.75">
      <c r="B18" t="s">
        <v>63</v>
      </c>
      <c r="C18" t="s">
        <v>67</v>
      </c>
      <c r="D18">
        <v>0</v>
      </c>
      <c r="E18">
        <v>45</v>
      </c>
      <c r="F18">
        <v>0</v>
      </c>
      <c r="G18">
        <f t="shared" si="4"/>
        <v>65</v>
      </c>
      <c r="H18">
        <f t="shared" si="3"/>
        <v>2400</v>
      </c>
      <c r="I18">
        <f t="shared" si="3"/>
        <v>50</v>
      </c>
      <c r="J18" s="1">
        <f t="shared" si="5"/>
        <v>0</v>
      </c>
      <c r="K18" s="1">
        <f>E18/H18</f>
        <v>0.01875</v>
      </c>
      <c r="L18" s="1">
        <f>F18/I18</f>
        <v>0</v>
      </c>
    </row>
    <row r="19" spans="7:12" ht="12.75">
      <c r="G19">
        <f t="shared" si="4"/>
        <v>65</v>
      </c>
      <c r="H19">
        <f t="shared" si="3"/>
        <v>2400</v>
      </c>
      <c r="I19">
        <f t="shared" si="3"/>
        <v>50</v>
      </c>
      <c r="J19" s="1">
        <f t="shared" si="5"/>
        <v>0</v>
      </c>
      <c r="K19" s="1">
        <f t="shared" si="1"/>
        <v>0</v>
      </c>
      <c r="L19" s="1">
        <f t="shared" si="2"/>
        <v>0</v>
      </c>
    </row>
    <row r="20" spans="2:12" ht="12.75">
      <c r="B20" t="s">
        <v>63</v>
      </c>
      <c r="C20" t="s">
        <v>72</v>
      </c>
      <c r="D20">
        <v>0</v>
      </c>
      <c r="E20">
        <v>27</v>
      </c>
      <c r="F20">
        <v>0</v>
      </c>
      <c r="G20">
        <f t="shared" si="4"/>
        <v>65</v>
      </c>
      <c r="H20">
        <f t="shared" si="3"/>
        <v>2400</v>
      </c>
      <c r="I20">
        <f t="shared" si="3"/>
        <v>50</v>
      </c>
      <c r="J20" s="1">
        <f t="shared" si="5"/>
        <v>0</v>
      </c>
      <c r="K20" s="1">
        <f t="shared" si="1"/>
        <v>0.01125</v>
      </c>
      <c r="L20" s="1">
        <f t="shared" si="2"/>
        <v>0</v>
      </c>
    </row>
    <row r="21" spans="1:12" ht="12.75">
      <c r="A21" s="2" t="s">
        <v>73</v>
      </c>
      <c r="B21" t="s">
        <v>74</v>
      </c>
      <c r="C21">
        <v>500</v>
      </c>
      <c r="D21">
        <v>5</v>
      </c>
      <c r="E21">
        <v>30</v>
      </c>
      <c r="F21">
        <v>25.75</v>
      </c>
      <c r="G21">
        <f t="shared" si="4"/>
        <v>65</v>
      </c>
      <c r="H21">
        <f t="shared" si="3"/>
        <v>2400</v>
      </c>
      <c r="I21">
        <f t="shared" si="3"/>
        <v>50</v>
      </c>
      <c r="J21" s="1">
        <f t="shared" si="5"/>
        <v>0.07692307692307693</v>
      </c>
      <c r="K21" s="1">
        <f>E21/H21</f>
        <v>0.0125</v>
      </c>
      <c r="L21" s="1">
        <f t="shared" si="2"/>
        <v>0.515</v>
      </c>
    </row>
    <row r="22" spans="1:12" ht="12.75">
      <c r="A22" s="2" t="s">
        <v>75</v>
      </c>
      <c r="B22" t="s">
        <v>76</v>
      </c>
      <c r="C22">
        <v>50</v>
      </c>
      <c r="D22">
        <v>4</v>
      </c>
      <c r="E22">
        <v>7</v>
      </c>
      <c r="F22">
        <v>12</v>
      </c>
      <c r="G22">
        <f t="shared" si="4"/>
        <v>65</v>
      </c>
      <c r="H22">
        <f t="shared" si="3"/>
        <v>2400</v>
      </c>
      <c r="I22">
        <f t="shared" si="3"/>
        <v>50</v>
      </c>
      <c r="J22" s="1">
        <f aca="true" t="shared" si="6" ref="J22:J30">D22/G22</f>
        <v>0.06153846153846154</v>
      </c>
      <c r="K22" s="1">
        <f t="shared" si="1"/>
        <v>0.002916666666666667</v>
      </c>
      <c r="L22" s="1">
        <f t="shared" si="2"/>
        <v>0.24</v>
      </c>
    </row>
    <row r="23" spans="1:12" ht="12.75">
      <c r="A23" s="2" t="s">
        <v>77</v>
      </c>
      <c r="B23" t="s">
        <v>78</v>
      </c>
      <c r="D23">
        <v>1</v>
      </c>
      <c r="E23">
        <v>300</v>
      </c>
      <c r="F23">
        <v>8</v>
      </c>
      <c r="G23">
        <f t="shared" si="4"/>
        <v>65</v>
      </c>
      <c r="H23">
        <f t="shared" si="3"/>
        <v>2400</v>
      </c>
      <c r="I23">
        <f t="shared" si="3"/>
        <v>50</v>
      </c>
      <c r="J23" s="1">
        <f t="shared" si="6"/>
        <v>0.015384615384615385</v>
      </c>
      <c r="K23" s="1">
        <f t="shared" si="1"/>
        <v>0.125</v>
      </c>
      <c r="L23" s="1">
        <f t="shared" si="2"/>
        <v>0.16</v>
      </c>
    </row>
    <row r="24" spans="2:12" ht="12.75">
      <c r="B24" t="s">
        <v>79</v>
      </c>
      <c r="C24" t="s">
        <v>80</v>
      </c>
      <c r="E24">
        <v>36</v>
      </c>
      <c r="G24">
        <f t="shared" si="4"/>
        <v>65</v>
      </c>
      <c r="H24">
        <f t="shared" si="3"/>
        <v>2400</v>
      </c>
      <c r="I24">
        <f t="shared" si="3"/>
        <v>50</v>
      </c>
      <c r="J24" s="1">
        <f t="shared" si="6"/>
        <v>0</v>
      </c>
      <c r="K24" s="1">
        <f t="shared" si="1"/>
        <v>0.015</v>
      </c>
      <c r="L24" s="1">
        <f t="shared" si="2"/>
        <v>0</v>
      </c>
    </row>
    <row r="25" spans="7:12" ht="12.75">
      <c r="G25">
        <f t="shared" si="4"/>
        <v>65</v>
      </c>
      <c r="H25">
        <f t="shared" si="3"/>
        <v>2400</v>
      </c>
      <c r="I25">
        <f t="shared" si="3"/>
        <v>50</v>
      </c>
      <c r="J25" s="1">
        <f t="shared" si="6"/>
        <v>0</v>
      </c>
      <c r="K25" s="1">
        <f t="shared" si="1"/>
        <v>0</v>
      </c>
      <c r="L25" s="1">
        <f t="shared" si="2"/>
        <v>0</v>
      </c>
    </row>
    <row r="26" spans="7:12" ht="12.75">
      <c r="G26">
        <f t="shared" si="4"/>
        <v>65</v>
      </c>
      <c r="H26">
        <f t="shared" si="3"/>
        <v>2400</v>
      </c>
      <c r="I26">
        <f t="shared" si="3"/>
        <v>50</v>
      </c>
      <c r="J26" s="1">
        <f t="shared" si="6"/>
        <v>0</v>
      </c>
      <c r="K26" s="1">
        <f t="shared" si="1"/>
        <v>0</v>
      </c>
      <c r="L26" s="1">
        <f t="shared" si="2"/>
        <v>0</v>
      </c>
    </row>
    <row r="27" spans="7:12" ht="12.75">
      <c r="G27">
        <f t="shared" si="4"/>
        <v>65</v>
      </c>
      <c r="H27">
        <f t="shared" si="3"/>
        <v>2400</v>
      </c>
      <c r="I27">
        <f t="shared" si="3"/>
        <v>50</v>
      </c>
      <c r="J27" s="1">
        <f t="shared" si="6"/>
        <v>0</v>
      </c>
      <c r="K27" s="1">
        <f t="shared" si="1"/>
        <v>0</v>
      </c>
      <c r="L27" s="1">
        <f t="shared" si="2"/>
        <v>0</v>
      </c>
    </row>
    <row r="28" spans="7:12" ht="12.75">
      <c r="G28">
        <f t="shared" si="4"/>
        <v>65</v>
      </c>
      <c r="H28">
        <f t="shared" si="3"/>
        <v>2400</v>
      </c>
      <c r="I28">
        <f t="shared" si="3"/>
        <v>50</v>
      </c>
      <c r="J28" s="1">
        <f t="shared" si="6"/>
        <v>0</v>
      </c>
      <c r="K28" s="1">
        <f t="shared" si="1"/>
        <v>0</v>
      </c>
      <c r="L28" s="1">
        <f t="shared" si="2"/>
        <v>0</v>
      </c>
    </row>
    <row r="29" spans="7:12" ht="12.75">
      <c r="G29">
        <f t="shared" si="4"/>
        <v>65</v>
      </c>
      <c r="H29">
        <f t="shared" si="3"/>
        <v>2400</v>
      </c>
      <c r="I29">
        <f t="shared" si="3"/>
        <v>50</v>
      </c>
      <c r="J29" s="1">
        <f t="shared" si="6"/>
        <v>0</v>
      </c>
      <c r="K29" s="1">
        <f t="shared" si="1"/>
        <v>0</v>
      </c>
      <c r="L29" s="1">
        <f t="shared" si="2"/>
        <v>0</v>
      </c>
    </row>
    <row r="30" spans="7:12" ht="12.75">
      <c r="G30">
        <f t="shared" si="4"/>
        <v>65</v>
      </c>
      <c r="H30">
        <f t="shared" si="3"/>
        <v>2400</v>
      </c>
      <c r="I30">
        <f t="shared" si="3"/>
        <v>50</v>
      </c>
      <c r="J30" s="1">
        <f t="shared" si="6"/>
        <v>0</v>
      </c>
      <c r="K30" s="1">
        <f t="shared" si="1"/>
        <v>0</v>
      </c>
      <c r="L30" s="1">
        <f t="shared" si="2"/>
        <v>0</v>
      </c>
    </row>
    <row r="31" spans="2:12" ht="12.75">
      <c r="B31" t="s">
        <v>6</v>
      </c>
      <c r="C31">
        <f>SUM(C8:C30)</f>
        <v>1078.75</v>
      </c>
      <c r="D31">
        <f>SUM(D8:D30)</f>
        <v>58</v>
      </c>
      <c r="E31">
        <f>SUM(E8:E30)</f>
        <v>2780</v>
      </c>
      <c r="F31">
        <f>SUM(F8:F30)</f>
        <v>76.75</v>
      </c>
      <c r="J31" s="1">
        <f>SUM(J8:J30)</f>
        <v>0.8923076923076922</v>
      </c>
      <c r="K31" s="1">
        <f>SUM(K8:K30)</f>
        <v>1.1583333333333332</v>
      </c>
      <c r="L31" s="1">
        <f>SUM(L8:L30)</f>
        <v>1.535</v>
      </c>
    </row>
    <row r="32" spans="10:12" ht="12.75">
      <c r="J32" s="1" t="s">
        <v>15</v>
      </c>
      <c r="K32" s="1" t="s">
        <v>16</v>
      </c>
      <c r="L32" s="1" t="s">
        <v>16</v>
      </c>
    </row>
  </sheetData>
  <mergeCells count="3">
    <mergeCell ref="D6:F6"/>
    <mergeCell ref="G6:I6"/>
    <mergeCell ref="J6:L6"/>
  </mergeCells>
  <conditionalFormatting sqref="K1:L5 J32:L65536 K7:L11 J1:J11 J12:L30">
    <cfRule type="cellIs" priority="1" dxfId="0" operator="equal" stopIfTrue="1">
      <formula>0</formula>
    </cfRule>
  </conditionalFormatting>
  <conditionalFormatting sqref="K31:L31">
    <cfRule type="cellIs" priority="2" dxfId="0" operator="equal" stopIfTrue="1">
      <formula>0</formula>
    </cfRule>
    <cfRule type="cellIs" priority="3" dxfId="1" operator="greaterThanOrEqual" stopIfTrue="1">
      <formula>1</formula>
    </cfRule>
    <cfRule type="cellIs" priority="4" dxfId="2" operator="lessThan" stopIfTrue="1">
      <formula>1</formula>
    </cfRule>
  </conditionalFormatting>
  <conditionalFormatting sqref="J31">
    <cfRule type="cellIs" priority="5" dxfId="0" operator="equal" stopIfTrue="1">
      <formula>0</formula>
    </cfRule>
    <cfRule type="cellIs" priority="6" dxfId="1" operator="lessThan" stopIfTrue="1">
      <formula>1</formula>
    </cfRule>
    <cfRule type="cellIs" priority="7" dxfId="2" operator="greaterThanOrEqual" stopIfTrue="1">
      <formula>1</formula>
    </cfRule>
  </conditionalFormatting>
  <printOptions/>
  <pageMargins left="0.75" right="0.75" top="1" bottom="1" header="0.5" footer="0.5"/>
  <pageSetup horizontalDpi="300" verticalDpi="300" orientation="landscape" scale="95" r:id="rId1"/>
  <ignoredErrors>
    <ignoredError sqref="A1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60" workbookViewId="0" topLeftCell="A1">
      <selection activeCell="B54" sqref="B54"/>
    </sheetView>
  </sheetViews>
  <sheetFormatPr defaultColWidth="9.140625" defaultRowHeight="12.75"/>
  <cols>
    <col min="1" max="1" width="9.140625" style="2" customWidth="1"/>
    <col min="2" max="2" width="54.7109375" style="0" customWidth="1"/>
    <col min="3" max="3" width="10.00390625" style="0" customWidth="1"/>
    <col min="4" max="4" width="10.421875" style="0" customWidth="1"/>
    <col min="7" max="9" width="0" style="0" hidden="1" customWidth="1"/>
    <col min="10" max="11" width="9.140625" style="1" customWidth="1"/>
    <col min="12" max="12" width="9.28125" style="1" bestFit="1" customWidth="1"/>
  </cols>
  <sheetData>
    <row r="1" ht="12.75">
      <c r="A1" s="2" t="s">
        <v>0</v>
      </c>
    </row>
    <row r="3" spans="1:7" ht="12.75">
      <c r="A3" s="2" t="s">
        <v>1</v>
      </c>
      <c r="G3" s="3"/>
    </row>
    <row r="4" ht="13.5" thickBot="1">
      <c r="A4" s="2" t="s">
        <v>2</v>
      </c>
    </row>
    <row r="5" spans="1:2" ht="13.5" thickBot="1">
      <c r="A5" s="20" t="s">
        <v>21</v>
      </c>
      <c r="B5" s="21">
        <v>38442</v>
      </c>
    </row>
    <row r="6" spans="4:12" ht="12.75">
      <c r="D6" s="25" t="s">
        <v>5</v>
      </c>
      <c r="E6" s="25"/>
      <c r="F6" s="25"/>
      <c r="G6" s="25" t="s">
        <v>6</v>
      </c>
      <c r="H6" s="25"/>
      <c r="I6" s="25"/>
      <c r="J6" s="26" t="s">
        <v>7</v>
      </c>
      <c r="K6" s="26"/>
      <c r="L6" s="26"/>
    </row>
    <row r="7" spans="1:12" ht="12.75">
      <c r="A7" s="2" t="s">
        <v>3</v>
      </c>
      <c r="B7" t="s">
        <v>4</v>
      </c>
      <c r="C7" s="4" t="s">
        <v>14</v>
      </c>
      <c r="D7" t="str">
        <f>G7</f>
        <v>(Total) Fat</v>
      </c>
      <c r="E7" t="str">
        <f>H7</f>
        <v>Sodium</v>
      </c>
      <c r="F7" t="str">
        <f>I7</f>
        <v>Protein</v>
      </c>
      <c r="G7" t="str">
        <f>'Food Types'!B2</f>
        <v>(Total) Fat</v>
      </c>
      <c r="H7" t="str">
        <f>'Food Types'!C2</f>
        <v>Sodium</v>
      </c>
      <c r="I7" t="str">
        <f>'Food Types'!D2</f>
        <v>Protein</v>
      </c>
      <c r="J7" s="1" t="str">
        <f>G7</f>
        <v>(Total) Fat</v>
      </c>
      <c r="K7" s="1" t="str">
        <f>H7</f>
        <v>Sodium</v>
      </c>
      <c r="L7" s="1" t="str">
        <f>I7</f>
        <v>Protein</v>
      </c>
    </row>
    <row r="8" spans="2:12" ht="12.75">
      <c r="B8" t="s">
        <v>59</v>
      </c>
      <c r="C8">
        <v>1</v>
      </c>
      <c r="D8">
        <v>0</v>
      </c>
      <c r="E8">
        <v>0</v>
      </c>
      <c r="F8">
        <v>0</v>
      </c>
      <c r="G8">
        <f>'Food Types'!B3</f>
        <v>65</v>
      </c>
      <c r="H8">
        <f>'Food Types'!C3</f>
        <v>2400</v>
      </c>
      <c r="I8">
        <f>'Food Types'!D3</f>
        <v>50</v>
      </c>
      <c r="J8" s="1">
        <f aca="true" t="shared" si="0" ref="J8:L12">D8/G8</f>
        <v>0</v>
      </c>
      <c r="K8" s="1">
        <f t="shared" si="0"/>
        <v>0</v>
      </c>
      <c r="L8" s="1">
        <f t="shared" si="0"/>
        <v>0</v>
      </c>
    </row>
    <row r="9" spans="2:12" ht="12.75">
      <c r="B9" s="24" t="s">
        <v>129</v>
      </c>
      <c r="C9">
        <v>1</v>
      </c>
      <c r="D9">
        <v>0</v>
      </c>
      <c r="E9">
        <v>3</v>
      </c>
      <c r="F9">
        <v>0</v>
      </c>
      <c r="G9">
        <f>G8</f>
        <v>65</v>
      </c>
      <c r="H9">
        <f>H8</f>
        <v>2400</v>
      </c>
      <c r="I9">
        <f>I8</f>
        <v>50</v>
      </c>
      <c r="J9" s="1">
        <f t="shared" si="0"/>
        <v>0</v>
      </c>
      <c r="K9" s="1">
        <f t="shared" si="0"/>
        <v>0.00125</v>
      </c>
      <c r="L9" s="1">
        <f t="shared" si="0"/>
        <v>0</v>
      </c>
    </row>
    <row r="10" spans="2:12" ht="12.75">
      <c r="B10" t="s">
        <v>53</v>
      </c>
      <c r="C10" s="24">
        <v>75</v>
      </c>
      <c r="D10">
        <v>9</v>
      </c>
      <c r="E10">
        <v>525</v>
      </c>
      <c r="F10">
        <v>3</v>
      </c>
      <c r="G10">
        <f>G9</f>
        <v>65</v>
      </c>
      <c r="H10">
        <f aca="true" t="shared" si="1" ref="H10:I31">H9</f>
        <v>2400</v>
      </c>
      <c r="I10">
        <f t="shared" si="1"/>
        <v>50</v>
      </c>
      <c r="J10" s="1">
        <f t="shared" si="0"/>
        <v>0.13846153846153847</v>
      </c>
      <c r="K10" s="1">
        <f t="shared" si="0"/>
        <v>0.21875</v>
      </c>
      <c r="L10" s="1">
        <f t="shared" si="0"/>
        <v>0.06</v>
      </c>
    </row>
    <row r="11" spans="1:12" ht="12.75">
      <c r="A11" s="2" t="s">
        <v>12</v>
      </c>
      <c r="B11" s="24" t="s">
        <v>127</v>
      </c>
      <c r="C11" s="24">
        <v>183</v>
      </c>
      <c r="D11">
        <v>6</v>
      </c>
      <c r="E11">
        <v>73</v>
      </c>
      <c r="F11">
        <v>6</v>
      </c>
      <c r="G11">
        <f>G10</f>
        <v>65</v>
      </c>
      <c r="H11">
        <f t="shared" si="1"/>
        <v>2400</v>
      </c>
      <c r="I11">
        <f t="shared" si="1"/>
        <v>50</v>
      </c>
      <c r="J11" s="1">
        <f t="shared" si="0"/>
        <v>0.09230769230769231</v>
      </c>
      <c r="K11" s="1">
        <f t="shared" si="0"/>
        <v>0.030416666666666668</v>
      </c>
      <c r="L11" s="1">
        <f t="shared" si="0"/>
        <v>0.12</v>
      </c>
    </row>
    <row r="12" spans="2:12" ht="12.75">
      <c r="B12" s="24" t="s">
        <v>128</v>
      </c>
      <c r="C12" s="24">
        <v>1.75</v>
      </c>
      <c r="D12">
        <v>0</v>
      </c>
      <c r="E12">
        <v>10</v>
      </c>
      <c r="G12">
        <f>G11</f>
        <v>65</v>
      </c>
      <c r="H12">
        <f t="shared" si="1"/>
        <v>2400</v>
      </c>
      <c r="I12">
        <f t="shared" si="1"/>
        <v>50</v>
      </c>
      <c r="J12" s="1">
        <f t="shared" si="0"/>
        <v>0</v>
      </c>
      <c r="K12" s="1">
        <f t="shared" si="0"/>
        <v>0.004166666666666667</v>
      </c>
      <c r="L12" s="1">
        <f t="shared" si="0"/>
        <v>0</v>
      </c>
    </row>
    <row r="13" spans="2:3" ht="12.75">
      <c r="B13" s="24"/>
      <c r="C13" s="24"/>
    </row>
    <row r="14" spans="2:12" ht="12.75">
      <c r="B14" s="24" t="s">
        <v>82</v>
      </c>
      <c r="C14" t="s">
        <v>66</v>
      </c>
      <c r="D14">
        <v>3</v>
      </c>
      <c r="E14">
        <v>35</v>
      </c>
      <c r="F14">
        <v>6</v>
      </c>
      <c r="G14">
        <f>G12</f>
        <v>65</v>
      </c>
      <c r="H14">
        <f>H12</f>
        <v>2400</v>
      </c>
      <c r="I14">
        <f>I12</f>
        <v>50</v>
      </c>
      <c r="J14" s="1">
        <f aca="true" t="shared" si="2" ref="J14:J31">D14/G14</f>
        <v>0.046153846153846156</v>
      </c>
      <c r="K14" s="1">
        <f aca="true" t="shared" si="3" ref="K14:K31">E14/H14</f>
        <v>0.014583333333333334</v>
      </c>
      <c r="L14" s="1">
        <f aca="true" t="shared" si="4" ref="L14:L31">F14/I14</f>
        <v>0.12</v>
      </c>
    </row>
    <row r="15" spans="2:12" ht="12.75">
      <c r="B15" s="24" t="s">
        <v>83</v>
      </c>
      <c r="C15">
        <v>40</v>
      </c>
      <c r="D15">
        <v>4</v>
      </c>
      <c r="E15">
        <v>110</v>
      </c>
      <c r="F15">
        <v>6</v>
      </c>
      <c r="G15">
        <f aca="true" t="shared" si="5" ref="G15:G31">G14</f>
        <v>65</v>
      </c>
      <c r="H15">
        <f t="shared" si="1"/>
        <v>2400</v>
      </c>
      <c r="I15">
        <f t="shared" si="1"/>
        <v>50</v>
      </c>
      <c r="J15" s="1">
        <f t="shared" si="2"/>
        <v>0.06153846153846154</v>
      </c>
      <c r="K15" s="1">
        <f t="shared" si="3"/>
        <v>0.04583333333333333</v>
      </c>
      <c r="L15" s="1">
        <f t="shared" si="4"/>
        <v>0.12</v>
      </c>
    </row>
    <row r="16" spans="2:12" ht="12.75">
      <c r="B16" t="s">
        <v>54</v>
      </c>
      <c r="C16">
        <v>25</v>
      </c>
      <c r="D16">
        <v>8</v>
      </c>
      <c r="E16" s="23"/>
      <c r="F16">
        <v>2</v>
      </c>
      <c r="G16">
        <f t="shared" si="5"/>
        <v>65</v>
      </c>
      <c r="H16">
        <f t="shared" si="1"/>
        <v>2400</v>
      </c>
      <c r="I16">
        <f t="shared" si="1"/>
        <v>50</v>
      </c>
      <c r="J16" s="1">
        <f t="shared" si="2"/>
        <v>0.12307692307692308</v>
      </c>
      <c r="K16" s="1">
        <f t="shared" si="3"/>
        <v>0</v>
      </c>
      <c r="L16" s="1">
        <f t="shared" si="4"/>
        <v>0.04</v>
      </c>
    </row>
    <row r="17" spans="2:12" ht="12.75">
      <c r="B17" t="s">
        <v>84</v>
      </c>
      <c r="C17">
        <v>48</v>
      </c>
      <c r="D17">
        <v>0</v>
      </c>
      <c r="E17">
        <v>80</v>
      </c>
      <c r="F17">
        <v>4</v>
      </c>
      <c r="G17">
        <f t="shared" si="5"/>
        <v>65</v>
      </c>
      <c r="H17">
        <f t="shared" si="1"/>
        <v>2400</v>
      </c>
      <c r="I17">
        <f t="shared" si="1"/>
        <v>50</v>
      </c>
      <c r="J17" s="1">
        <f t="shared" si="2"/>
        <v>0</v>
      </c>
      <c r="K17" s="1">
        <f t="shared" si="3"/>
        <v>0.03333333333333333</v>
      </c>
      <c r="L17" s="1">
        <f t="shared" si="4"/>
        <v>0.08</v>
      </c>
    </row>
    <row r="18" spans="7:12" ht="12.75">
      <c r="G18">
        <f t="shared" si="5"/>
        <v>65</v>
      </c>
      <c r="H18">
        <f t="shared" si="1"/>
        <v>2400</v>
      </c>
      <c r="I18">
        <f t="shared" si="1"/>
        <v>50</v>
      </c>
      <c r="J18" s="1">
        <f t="shared" si="2"/>
        <v>0</v>
      </c>
      <c r="K18" s="1">
        <f t="shared" si="3"/>
        <v>0</v>
      </c>
      <c r="L18" s="1">
        <f t="shared" si="4"/>
        <v>0</v>
      </c>
    </row>
    <row r="19" spans="2:12" ht="12.75">
      <c r="B19" t="s">
        <v>79</v>
      </c>
      <c r="C19" t="s">
        <v>81</v>
      </c>
      <c r="E19">
        <v>72</v>
      </c>
      <c r="G19">
        <f t="shared" si="5"/>
        <v>65</v>
      </c>
      <c r="H19">
        <f t="shared" si="1"/>
        <v>2400</v>
      </c>
      <c r="I19">
        <f t="shared" si="1"/>
        <v>50</v>
      </c>
      <c r="J19" s="1">
        <f>D19/G19</f>
        <v>0</v>
      </c>
      <c r="K19" s="1">
        <f>E19/H19</f>
        <v>0.03</v>
      </c>
      <c r="L19" s="1">
        <f t="shared" si="4"/>
        <v>0</v>
      </c>
    </row>
    <row r="21" spans="1:12" ht="12.75">
      <c r="A21" s="2" t="s">
        <v>86</v>
      </c>
      <c r="B21" t="s">
        <v>85</v>
      </c>
      <c r="C21">
        <v>50</v>
      </c>
      <c r="D21">
        <v>3</v>
      </c>
      <c r="E21">
        <v>229</v>
      </c>
      <c r="F21">
        <v>5</v>
      </c>
      <c r="G21">
        <f>G19</f>
        <v>65</v>
      </c>
      <c r="H21">
        <f>H19</f>
        <v>2400</v>
      </c>
      <c r="I21">
        <f>I19</f>
        <v>50</v>
      </c>
      <c r="J21" s="1">
        <f>D21/G21</f>
        <v>0.046153846153846156</v>
      </c>
      <c r="K21" s="1">
        <f>E21/H21</f>
        <v>0.09541666666666666</v>
      </c>
      <c r="L21" s="1">
        <f t="shared" si="4"/>
        <v>0.1</v>
      </c>
    </row>
    <row r="22" spans="1:12" ht="12.75">
      <c r="A22" s="2" t="s">
        <v>88</v>
      </c>
      <c r="B22" t="s">
        <v>87</v>
      </c>
      <c r="C22">
        <v>50</v>
      </c>
      <c r="D22">
        <v>3</v>
      </c>
      <c r="E22">
        <v>36</v>
      </c>
      <c r="F22">
        <v>13</v>
      </c>
      <c r="G22">
        <f t="shared" si="5"/>
        <v>65</v>
      </c>
      <c r="H22">
        <f t="shared" si="1"/>
        <v>2400</v>
      </c>
      <c r="I22">
        <f t="shared" si="1"/>
        <v>50</v>
      </c>
      <c r="J22" s="1">
        <f t="shared" si="2"/>
        <v>0.046153846153846156</v>
      </c>
      <c r="K22" s="1">
        <f t="shared" si="3"/>
        <v>0.015</v>
      </c>
      <c r="L22" s="1">
        <f t="shared" si="4"/>
        <v>0.26</v>
      </c>
    </row>
    <row r="23" spans="2:12" ht="12.75">
      <c r="B23" t="s">
        <v>79</v>
      </c>
      <c r="C23" t="s">
        <v>81</v>
      </c>
      <c r="E23">
        <v>72</v>
      </c>
      <c r="G23">
        <f t="shared" si="5"/>
        <v>65</v>
      </c>
      <c r="H23">
        <f t="shared" si="1"/>
        <v>2400</v>
      </c>
      <c r="I23">
        <f t="shared" si="1"/>
        <v>50</v>
      </c>
      <c r="J23" s="1">
        <f t="shared" si="2"/>
        <v>0</v>
      </c>
      <c r="K23" s="1">
        <f t="shared" si="3"/>
        <v>0.03</v>
      </c>
      <c r="L23" s="1">
        <f t="shared" si="4"/>
        <v>0</v>
      </c>
    </row>
    <row r="24" spans="1:12" ht="12.75">
      <c r="A24" s="2" t="s">
        <v>90</v>
      </c>
      <c r="B24" t="s">
        <v>89</v>
      </c>
      <c r="C24">
        <v>145</v>
      </c>
      <c r="D24">
        <v>1</v>
      </c>
      <c r="E24">
        <v>200</v>
      </c>
      <c r="F24">
        <v>4</v>
      </c>
      <c r="G24">
        <f t="shared" si="5"/>
        <v>65</v>
      </c>
      <c r="H24">
        <f t="shared" si="1"/>
        <v>2400</v>
      </c>
      <c r="I24">
        <f t="shared" si="1"/>
        <v>50</v>
      </c>
      <c r="J24" s="1">
        <f t="shared" si="2"/>
        <v>0.015384615384615385</v>
      </c>
      <c r="K24" s="1">
        <f t="shared" si="3"/>
        <v>0.08333333333333333</v>
      </c>
      <c r="L24" s="1">
        <f t="shared" si="4"/>
        <v>0.08</v>
      </c>
    </row>
    <row r="25" spans="7:12" ht="12.75">
      <c r="G25">
        <f t="shared" si="5"/>
        <v>65</v>
      </c>
      <c r="H25">
        <f t="shared" si="1"/>
        <v>2400</v>
      </c>
      <c r="I25">
        <f t="shared" si="1"/>
        <v>50</v>
      </c>
      <c r="J25" s="1">
        <f t="shared" si="2"/>
        <v>0</v>
      </c>
      <c r="K25" s="1">
        <f t="shared" si="3"/>
        <v>0</v>
      </c>
      <c r="L25" s="1">
        <f t="shared" si="4"/>
        <v>0</v>
      </c>
    </row>
    <row r="26" spans="7:12" ht="12.75">
      <c r="G26">
        <f t="shared" si="5"/>
        <v>65</v>
      </c>
      <c r="H26">
        <f t="shared" si="1"/>
        <v>2400</v>
      </c>
      <c r="I26">
        <f t="shared" si="1"/>
        <v>50</v>
      </c>
      <c r="J26" s="1">
        <f t="shared" si="2"/>
        <v>0</v>
      </c>
      <c r="K26" s="1">
        <f t="shared" si="3"/>
        <v>0</v>
      </c>
      <c r="L26" s="1">
        <f t="shared" si="4"/>
        <v>0</v>
      </c>
    </row>
    <row r="27" spans="7:12" ht="12.75">
      <c r="G27">
        <f t="shared" si="5"/>
        <v>65</v>
      </c>
      <c r="H27">
        <f t="shared" si="1"/>
        <v>2400</v>
      </c>
      <c r="I27">
        <f t="shared" si="1"/>
        <v>50</v>
      </c>
      <c r="J27" s="1">
        <f t="shared" si="2"/>
        <v>0</v>
      </c>
      <c r="K27" s="1">
        <f t="shared" si="3"/>
        <v>0</v>
      </c>
      <c r="L27" s="1">
        <f t="shared" si="4"/>
        <v>0</v>
      </c>
    </row>
    <row r="28" spans="7:12" ht="12.75">
      <c r="G28">
        <f t="shared" si="5"/>
        <v>65</v>
      </c>
      <c r="H28">
        <f t="shared" si="1"/>
        <v>2400</v>
      </c>
      <c r="I28">
        <f t="shared" si="1"/>
        <v>50</v>
      </c>
      <c r="J28" s="1">
        <f t="shared" si="2"/>
        <v>0</v>
      </c>
      <c r="K28" s="1">
        <f t="shared" si="3"/>
        <v>0</v>
      </c>
      <c r="L28" s="1">
        <f t="shared" si="4"/>
        <v>0</v>
      </c>
    </row>
    <row r="29" spans="7:12" ht="12.75">
      <c r="G29">
        <f t="shared" si="5"/>
        <v>65</v>
      </c>
      <c r="H29">
        <f t="shared" si="1"/>
        <v>2400</v>
      </c>
      <c r="I29">
        <f t="shared" si="1"/>
        <v>50</v>
      </c>
      <c r="J29" s="1">
        <f t="shared" si="2"/>
        <v>0</v>
      </c>
      <c r="K29" s="1">
        <f t="shared" si="3"/>
        <v>0</v>
      </c>
      <c r="L29" s="1">
        <f t="shared" si="4"/>
        <v>0</v>
      </c>
    </row>
    <row r="30" spans="7:12" ht="12.75">
      <c r="G30">
        <f t="shared" si="5"/>
        <v>65</v>
      </c>
      <c r="H30">
        <f t="shared" si="1"/>
        <v>2400</v>
      </c>
      <c r="I30">
        <f t="shared" si="1"/>
        <v>50</v>
      </c>
      <c r="J30" s="1">
        <f t="shared" si="2"/>
        <v>0</v>
      </c>
      <c r="K30" s="1">
        <f t="shared" si="3"/>
        <v>0</v>
      </c>
      <c r="L30" s="1">
        <f t="shared" si="4"/>
        <v>0</v>
      </c>
    </row>
    <row r="31" spans="7:12" ht="12.75">
      <c r="G31">
        <f t="shared" si="5"/>
        <v>65</v>
      </c>
      <c r="H31">
        <f t="shared" si="1"/>
        <v>2400</v>
      </c>
      <c r="I31">
        <f t="shared" si="1"/>
        <v>50</v>
      </c>
      <c r="J31" s="1">
        <f t="shared" si="2"/>
        <v>0</v>
      </c>
      <c r="K31" s="1">
        <f t="shared" si="3"/>
        <v>0</v>
      </c>
      <c r="L31" s="1">
        <f t="shared" si="4"/>
        <v>0</v>
      </c>
    </row>
    <row r="32" spans="2:12" ht="12.75">
      <c r="B32" t="s">
        <v>6</v>
      </c>
      <c r="C32">
        <f>SUM(C8:C31)</f>
        <v>619.75</v>
      </c>
      <c r="D32">
        <f>SUM(D8:D31)</f>
        <v>37</v>
      </c>
      <c r="E32">
        <f>SUM(E8:E31)</f>
        <v>1445</v>
      </c>
      <c r="F32">
        <f>SUM(F8:F31)</f>
        <v>49</v>
      </c>
      <c r="J32" s="1">
        <f>SUM(J8:J31)</f>
        <v>0.5692307692307692</v>
      </c>
      <c r="K32" s="1">
        <f>SUM(K8:K31)</f>
        <v>0.6020833333333333</v>
      </c>
      <c r="L32" s="1">
        <f>SUM(L8:L31)</f>
        <v>0.9799999999999999</v>
      </c>
    </row>
    <row r="33" spans="10:12" ht="12.75">
      <c r="J33" s="1" t="s">
        <v>15</v>
      </c>
      <c r="K33" s="1" t="s">
        <v>16</v>
      </c>
      <c r="L33" s="1" t="s">
        <v>16</v>
      </c>
    </row>
  </sheetData>
  <mergeCells count="3">
    <mergeCell ref="D6:F6"/>
    <mergeCell ref="G6:I6"/>
    <mergeCell ref="J6:L6"/>
  </mergeCells>
  <conditionalFormatting sqref="K1:L5 J33:L65536 K7:L10 J1:J10 J11:L31">
    <cfRule type="cellIs" priority="1" dxfId="0" operator="equal" stopIfTrue="1">
      <formula>0</formula>
    </cfRule>
  </conditionalFormatting>
  <conditionalFormatting sqref="K32:L32">
    <cfRule type="cellIs" priority="2" dxfId="0" operator="equal" stopIfTrue="1">
      <formula>0</formula>
    </cfRule>
    <cfRule type="cellIs" priority="3" dxfId="1" operator="greaterThanOrEqual" stopIfTrue="1">
      <formula>1</formula>
    </cfRule>
    <cfRule type="cellIs" priority="4" dxfId="2" operator="lessThan" stopIfTrue="1">
      <formula>1</formula>
    </cfRule>
  </conditionalFormatting>
  <conditionalFormatting sqref="J32">
    <cfRule type="cellIs" priority="5" dxfId="0" operator="equal" stopIfTrue="1">
      <formula>0</formula>
    </cfRule>
    <cfRule type="cellIs" priority="6" dxfId="1" operator="lessThan" stopIfTrue="1">
      <formula>1</formula>
    </cfRule>
    <cfRule type="cellIs" priority="7" dxfId="2" operator="greaterThanOrEqual" stopIfTrue="1">
      <formula>1</formula>
    </cfRule>
  </conditionalFormatting>
  <printOptions/>
  <pageMargins left="0.75" right="0.75" top="1" bottom="1" header="0.5" footer="0.5"/>
  <pageSetup horizontalDpi="300" verticalDpi="3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60" workbookViewId="0" topLeftCell="A1">
      <selection activeCell="B54" sqref="B54"/>
    </sheetView>
  </sheetViews>
  <sheetFormatPr defaultColWidth="9.140625" defaultRowHeight="12.75"/>
  <cols>
    <col min="1" max="1" width="9.140625" style="2" customWidth="1"/>
    <col min="2" max="2" width="54.7109375" style="0" customWidth="1"/>
    <col min="3" max="3" width="10.00390625" style="0" customWidth="1"/>
    <col min="4" max="4" width="10.421875" style="0" customWidth="1"/>
    <col min="7" max="9" width="0" style="0" hidden="1" customWidth="1"/>
    <col min="10" max="11" width="9.140625" style="1" customWidth="1"/>
    <col min="12" max="12" width="9.28125" style="1" bestFit="1" customWidth="1"/>
  </cols>
  <sheetData>
    <row r="1" ht="12.75">
      <c r="A1" s="2" t="s">
        <v>0</v>
      </c>
    </row>
    <row r="3" spans="1:7" ht="12.75">
      <c r="A3" s="2" t="s">
        <v>1</v>
      </c>
      <c r="G3" s="3"/>
    </row>
    <row r="4" ht="13.5" thickBot="1">
      <c r="A4" s="2" t="s">
        <v>2</v>
      </c>
    </row>
    <row r="5" spans="1:2" ht="13.5" thickBot="1">
      <c r="A5" s="20" t="s">
        <v>22</v>
      </c>
      <c r="B5" s="21">
        <v>38443</v>
      </c>
    </row>
    <row r="6" spans="4:12" ht="12.75">
      <c r="D6" s="25" t="s">
        <v>5</v>
      </c>
      <c r="E6" s="25"/>
      <c r="F6" s="25"/>
      <c r="G6" s="25" t="s">
        <v>6</v>
      </c>
      <c r="H6" s="25"/>
      <c r="I6" s="25"/>
      <c r="J6" s="26" t="s">
        <v>7</v>
      </c>
      <c r="K6" s="26"/>
      <c r="L6" s="26"/>
    </row>
    <row r="7" spans="1:12" ht="12.75">
      <c r="A7" s="2" t="s">
        <v>3</v>
      </c>
      <c r="B7" t="s">
        <v>4</v>
      </c>
      <c r="C7" s="4" t="s">
        <v>14</v>
      </c>
      <c r="D7" t="str">
        <f>G7</f>
        <v>(Total) Fat</v>
      </c>
      <c r="E7" t="str">
        <f>H7</f>
        <v>Sodium</v>
      </c>
      <c r="F7" t="str">
        <f>I7</f>
        <v>Protein</v>
      </c>
      <c r="G7" t="str">
        <f>'Food Types'!B2</f>
        <v>(Total) Fat</v>
      </c>
      <c r="H7" t="str">
        <f>'Food Types'!C2</f>
        <v>Sodium</v>
      </c>
      <c r="I7" t="str">
        <f>'Food Types'!D2</f>
        <v>Protein</v>
      </c>
      <c r="J7" s="1" t="str">
        <f>G7</f>
        <v>(Total) Fat</v>
      </c>
      <c r="K7" s="1" t="str">
        <f>H7</f>
        <v>Sodium</v>
      </c>
      <c r="L7" s="1" t="str">
        <f>I7</f>
        <v>Protein</v>
      </c>
    </row>
    <row r="8" spans="2:12" ht="12.75">
      <c r="B8" t="s">
        <v>59</v>
      </c>
      <c r="C8">
        <v>1</v>
      </c>
      <c r="E8">
        <v>0</v>
      </c>
      <c r="F8">
        <v>0</v>
      </c>
      <c r="G8">
        <f>'Food Types'!B3</f>
        <v>65</v>
      </c>
      <c r="H8">
        <f>'Food Types'!C3</f>
        <v>2400</v>
      </c>
      <c r="I8">
        <f>'Food Types'!D3</f>
        <v>50</v>
      </c>
      <c r="J8" s="1">
        <f>D8/G8</f>
        <v>0</v>
      </c>
      <c r="K8" s="1">
        <f aca="true" t="shared" si="0" ref="K8:K30">E8/H8</f>
        <v>0</v>
      </c>
      <c r="L8" s="1">
        <f>F8/I8</f>
        <v>0</v>
      </c>
    </row>
    <row r="9" spans="2:12" ht="12.75">
      <c r="B9" s="24" t="s">
        <v>129</v>
      </c>
      <c r="C9">
        <v>1</v>
      </c>
      <c r="D9">
        <v>0</v>
      </c>
      <c r="E9">
        <v>3</v>
      </c>
      <c r="F9">
        <v>0</v>
      </c>
      <c r="G9">
        <f>G8</f>
        <v>65</v>
      </c>
      <c r="H9">
        <f>H8</f>
        <v>2400</v>
      </c>
      <c r="I9">
        <f>I8</f>
        <v>50</v>
      </c>
      <c r="J9" s="1">
        <f aca="true" t="shared" si="1" ref="J9:J30">D9/G9</f>
        <v>0</v>
      </c>
      <c r="K9" s="1">
        <f t="shared" si="0"/>
        <v>0.00125</v>
      </c>
      <c r="L9" s="1">
        <f aca="true" t="shared" si="2" ref="L9:L30">F9/I9</f>
        <v>0</v>
      </c>
    </row>
    <row r="10" spans="2:12" ht="12.75">
      <c r="B10" s="24" t="s">
        <v>68</v>
      </c>
      <c r="C10">
        <v>2</v>
      </c>
      <c r="D10">
        <v>0</v>
      </c>
      <c r="E10">
        <v>0</v>
      </c>
      <c r="F10">
        <v>0</v>
      </c>
      <c r="G10">
        <f>G9</f>
        <v>65</v>
      </c>
      <c r="H10">
        <f aca="true" t="shared" si="3" ref="H10:I30">H9</f>
        <v>2400</v>
      </c>
      <c r="I10">
        <f t="shared" si="3"/>
        <v>50</v>
      </c>
      <c r="J10" s="1">
        <f t="shared" si="1"/>
        <v>0</v>
      </c>
      <c r="K10" s="1">
        <f t="shared" si="0"/>
        <v>0</v>
      </c>
      <c r="L10" s="1">
        <f t="shared" si="2"/>
        <v>0</v>
      </c>
    </row>
    <row r="11" spans="2:12" ht="12.75">
      <c r="B11" t="s">
        <v>53</v>
      </c>
      <c r="C11" s="24">
        <v>75</v>
      </c>
      <c r="D11">
        <v>9</v>
      </c>
      <c r="E11">
        <v>525</v>
      </c>
      <c r="F11">
        <v>3</v>
      </c>
      <c r="G11">
        <f aca="true" t="shared" si="4" ref="G11:G30">G10</f>
        <v>65</v>
      </c>
      <c r="H11">
        <f t="shared" si="3"/>
        <v>2400</v>
      </c>
      <c r="I11">
        <f t="shared" si="3"/>
        <v>50</v>
      </c>
      <c r="J11" s="1">
        <f t="shared" si="1"/>
        <v>0.13846153846153847</v>
      </c>
      <c r="K11" s="1">
        <f t="shared" si="0"/>
        <v>0.21875</v>
      </c>
      <c r="L11" s="1">
        <f t="shared" si="2"/>
        <v>0.06</v>
      </c>
    </row>
    <row r="12" spans="1:12" ht="12.75">
      <c r="A12" s="2" t="s">
        <v>12</v>
      </c>
      <c r="B12" s="24" t="s">
        <v>127</v>
      </c>
      <c r="C12" s="24">
        <v>183</v>
      </c>
      <c r="D12">
        <v>6</v>
      </c>
      <c r="E12">
        <v>73</v>
      </c>
      <c r="F12">
        <v>6</v>
      </c>
      <c r="G12">
        <f t="shared" si="4"/>
        <v>65</v>
      </c>
      <c r="H12">
        <f t="shared" si="3"/>
        <v>2400</v>
      </c>
      <c r="I12">
        <f t="shared" si="3"/>
        <v>50</v>
      </c>
      <c r="J12" s="1">
        <f t="shared" si="1"/>
        <v>0.09230769230769231</v>
      </c>
      <c r="K12" s="1">
        <f t="shared" si="0"/>
        <v>0.030416666666666668</v>
      </c>
      <c r="L12" s="1">
        <f t="shared" si="2"/>
        <v>0.12</v>
      </c>
    </row>
    <row r="13" spans="2:12" ht="12.75">
      <c r="B13" s="24" t="s">
        <v>128</v>
      </c>
      <c r="C13" s="24">
        <v>1.75</v>
      </c>
      <c r="D13">
        <v>0</v>
      </c>
      <c r="E13">
        <v>10</v>
      </c>
      <c r="G13">
        <f t="shared" si="4"/>
        <v>65</v>
      </c>
      <c r="H13">
        <f t="shared" si="3"/>
        <v>2400</v>
      </c>
      <c r="I13">
        <f t="shared" si="3"/>
        <v>50</v>
      </c>
      <c r="J13" s="1">
        <f t="shared" si="1"/>
        <v>0</v>
      </c>
      <c r="K13" s="1">
        <f t="shared" si="0"/>
        <v>0.004166666666666667</v>
      </c>
      <c r="L13" s="1">
        <f t="shared" si="2"/>
        <v>0</v>
      </c>
    </row>
    <row r="14" spans="2:3" ht="12.75">
      <c r="B14" s="24"/>
      <c r="C14" s="24"/>
    </row>
    <row r="15" spans="1:12" ht="12.75">
      <c r="A15" s="2" t="s">
        <v>62</v>
      </c>
      <c r="B15" t="s">
        <v>93</v>
      </c>
      <c r="C15">
        <v>100</v>
      </c>
      <c r="D15">
        <v>12</v>
      </c>
      <c r="E15">
        <v>447</v>
      </c>
      <c r="F15">
        <v>10</v>
      </c>
      <c r="G15">
        <f>G13</f>
        <v>65</v>
      </c>
      <c r="H15">
        <f>H13</f>
        <v>2400</v>
      </c>
      <c r="I15">
        <f>I13</f>
        <v>50</v>
      </c>
      <c r="J15" s="1">
        <f t="shared" si="1"/>
        <v>0.18461538461538463</v>
      </c>
      <c r="K15" s="1">
        <f t="shared" si="0"/>
        <v>0.18625</v>
      </c>
      <c r="L15" s="1">
        <f t="shared" si="2"/>
        <v>0.2</v>
      </c>
    </row>
    <row r="16" spans="2:12" ht="12.75">
      <c r="B16" s="24" t="s">
        <v>91</v>
      </c>
      <c r="C16" t="s">
        <v>92</v>
      </c>
      <c r="D16">
        <v>2</v>
      </c>
      <c r="E16">
        <v>179</v>
      </c>
      <c r="F16">
        <v>9</v>
      </c>
      <c r="G16">
        <f t="shared" si="4"/>
        <v>65</v>
      </c>
      <c r="H16">
        <f t="shared" si="3"/>
        <v>2400</v>
      </c>
      <c r="I16">
        <f t="shared" si="3"/>
        <v>50</v>
      </c>
      <c r="J16" s="1">
        <f t="shared" si="1"/>
        <v>0.03076923076923077</v>
      </c>
      <c r="K16" s="1">
        <f t="shared" si="0"/>
        <v>0.07458333333333333</v>
      </c>
      <c r="L16" s="1">
        <f t="shared" si="2"/>
        <v>0.18</v>
      </c>
    </row>
    <row r="17" spans="2:12" ht="12.75">
      <c r="B17" s="24"/>
      <c r="G17">
        <f t="shared" si="4"/>
        <v>65</v>
      </c>
      <c r="H17">
        <f t="shared" si="3"/>
        <v>2400</v>
      </c>
      <c r="I17">
        <f t="shared" si="3"/>
        <v>50</v>
      </c>
      <c r="J17" s="1">
        <f t="shared" si="1"/>
        <v>0</v>
      </c>
      <c r="K17" s="1">
        <f t="shared" si="0"/>
        <v>0</v>
      </c>
      <c r="L17" s="1">
        <f t="shared" si="2"/>
        <v>0</v>
      </c>
    </row>
    <row r="18" spans="2:12" ht="12.75">
      <c r="B18" t="s">
        <v>79</v>
      </c>
      <c r="C18" t="s">
        <v>81</v>
      </c>
      <c r="E18">
        <v>72</v>
      </c>
      <c r="G18">
        <f t="shared" si="4"/>
        <v>65</v>
      </c>
      <c r="H18">
        <f t="shared" si="3"/>
        <v>2400</v>
      </c>
      <c r="I18">
        <f t="shared" si="3"/>
        <v>50</v>
      </c>
      <c r="J18" s="1">
        <f t="shared" si="1"/>
        <v>0</v>
      </c>
      <c r="K18" s="1">
        <f t="shared" si="0"/>
        <v>0.03</v>
      </c>
      <c r="L18" s="1">
        <f t="shared" si="2"/>
        <v>0</v>
      </c>
    </row>
    <row r="19" spans="2:12" ht="12.75">
      <c r="B19" s="24"/>
      <c r="G19">
        <f t="shared" si="4"/>
        <v>65</v>
      </c>
      <c r="H19">
        <f t="shared" si="3"/>
        <v>2400</v>
      </c>
      <c r="I19">
        <f t="shared" si="3"/>
        <v>50</v>
      </c>
      <c r="J19" s="1">
        <f t="shared" si="1"/>
        <v>0</v>
      </c>
      <c r="K19" s="1">
        <f t="shared" si="0"/>
        <v>0</v>
      </c>
      <c r="L19" s="1">
        <f t="shared" si="2"/>
        <v>0</v>
      </c>
    </row>
    <row r="20" spans="1:12" ht="12.75">
      <c r="A20" s="2" t="s">
        <v>62</v>
      </c>
      <c r="B20" s="24" t="s">
        <v>94</v>
      </c>
      <c r="C20">
        <v>300</v>
      </c>
      <c r="D20">
        <v>36</v>
      </c>
      <c r="E20">
        <v>1341</v>
      </c>
      <c r="F20">
        <v>30</v>
      </c>
      <c r="G20">
        <f t="shared" si="4"/>
        <v>65</v>
      </c>
      <c r="H20">
        <f t="shared" si="3"/>
        <v>2400</v>
      </c>
      <c r="I20">
        <f t="shared" si="3"/>
        <v>50</v>
      </c>
      <c r="J20" s="1">
        <f t="shared" si="1"/>
        <v>0.5538461538461539</v>
      </c>
      <c r="K20" s="1">
        <f t="shared" si="0"/>
        <v>0.55875</v>
      </c>
      <c r="L20" s="1">
        <f t="shared" si="2"/>
        <v>0.6</v>
      </c>
    </row>
    <row r="21" spans="2:12" ht="12.75">
      <c r="B21" s="24" t="s">
        <v>95</v>
      </c>
      <c r="C21" t="s">
        <v>96</v>
      </c>
      <c r="D21">
        <v>0</v>
      </c>
      <c r="E21">
        <v>70</v>
      </c>
      <c r="F21">
        <v>0</v>
      </c>
      <c r="G21">
        <f t="shared" si="4"/>
        <v>65</v>
      </c>
      <c r="H21">
        <f t="shared" si="3"/>
        <v>2400</v>
      </c>
      <c r="I21">
        <f t="shared" si="3"/>
        <v>50</v>
      </c>
      <c r="J21" s="1">
        <f t="shared" si="1"/>
        <v>0</v>
      </c>
      <c r="K21" s="1">
        <f t="shared" si="0"/>
        <v>0.029166666666666667</v>
      </c>
      <c r="L21" s="1">
        <f t="shared" si="2"/>
        <v>0</v>
      </c>
    </row>
    <row r="22" spans="2:12" ht="12.75">
      <c r="B22" s="24" t="s">
        <v>97</v>
      </c>
      <c r="C22">
        <v>100</v>
      </c>
      <c r="D22">
        <v>19</v>
      </c>
      <c r="E22">
        <v>400</v>
      </c>
      <c r="F22">
        <v>8</v>
      </c>
      <c r="G22">
        <f t="shared" si="4"/>
        <v>65</v>
      </c>
      <c r="H22">
        <f t="shared" si="3"/>
        <v>2400</v>
      </c>
      <c r="I22">
        <f t="shared" si="3"/>
        <v>50</v>
      </c>
      <c r="J22" s="1">
        <f t="shared" si="1"/>
        <v>0.2923076923076923</v>
      </c>
      <c r="K22" s="1">
        <f t="shared" si="0"/>
        <v>0.16666666666666666</v>
      </c>
      <c r="L22" s="1">
        <f t="shared" si="2"/>
        <v>0.16</v>
      </c>
    </row>
    <row r="23" spans="2:12" ht="12.75">
      <c r="B23" s="24"/>
      <c r="G23">
        <f t="shared" si="4"/>
        <v>65</v>
      </c>
      <c r="H23">
        <f t="shared" si="3"/>
        <v>2400</v>
      </c>
      <c r="I23">
        <f t="shared" si="3"/>
        <v>50</v>
      </c>
      <c r="J23" s="1">
        <f t="shared" si="1"/>
        <v>0</v>
      </c>
      <c r="K23" s="1">
        <f t="shared" si="0"/>
        <v>0</v>
      </c>
      <c r="L23" s="1">
        <f t="shared" si="2"/>
        <v>0</v>
      </c>
    </row>
    <row r="24" spans="2:12" ht="12.75">
      <c r="B24" s="24"/>
      <c r="G24">
        <f t="shared" si="4"/>
        <v>65</v>
      </c>
      <c r="H24">
        <f t="shared" si="3"/>
        <v>2400</v>
      </c>
      <c r="I24">
        <f t="shared" si="3"/>
        <v>50</v>
      </c>
      <c r="J24" s="1">
        <f t="shared" si="1"/>
        <v>0</v>
      </c>
      <c r="K24" s="1">
        <f t="shared" si="0"/>
        <v>0</v>
      </c>
      <c r="L24" s="1">
        <f t="shared" si="2"/>
        <v>0</v>
      </c>
    </row>
    <row r="25" spans="2:12" ht="12.75">
      <c r="B25" s="24"/>
      <c r="G25">
        <f t="shared" si="4"/>
        <v>65</v>
      </c>
      <c r="H25">
        <f t="shared" si="3"/>
        <v>2400</v>
      </c>
      <c r="I25">
        <f t="shared" si="3"/>
        <v>50</v>
      </c>
      <c r="J25" s="1">
        <f t="shared" si="1"/>
        <v>0</v>
      </c>
      <c r="K25" s="1">
        <f t="shared" si="0"/>
        <v>0</v>
      </c>
      <c r="L25" s="1">
        <f t="shared" si="2"/>
        <v>0</v>
      </c>
    </row>
    <row r="26" spans="2:12" ht="12.75">
      <c r="B26" s="24"/>
      <c r="G26">
        <f t="shared" si="4"/>
        <v>65</v>
      </c>
      <c r="H26">
        <f t="shared" si="3"/>
        <v>2400</v>
      </c>
      <c r="I26">
        <f t="shared" si="3"/>
        <v>50</v>
      </c>
      <c r="J26" s="1">
        <f t="shared" si="1"/>
        <v>0</v>
      </c>
      <c r="K26" s="1">
        <f t="shared" si="0"/>
        <v>0</v>
      </c>
      <c r="L26" s="1">
        <f t="shared" si="2"/>
        <v>0</v>
      </c>
    </row>
    <row r="27" spans="2:12" ht="12.75">
      <c r="B27" s="24"/>
      <c r="G27">
        <f t="shared" si="4"/>
        <v>65</v>
      </c>
      <c r="H27">
        <f t="shared" si="3"/>
        <v>2400</v>
      </c>
      <c r="I27">
        <f t="shared" si="3"/>
        <v>50</v>
      </c>
      <c r="J27" s="1">
        <f t="shared" si="1"/>
        <v>0</v>
      </c>
      <c r="K27" s="1">
        <f t="shared" si="0"/>
        <v>0</v>
      </c>
      <c r="L27" s="1">
        <f t="shared" si="2"/>
        <v>0</v>
      </c>
    </row>
    <row r="28" spans="2:12" ht="12.75">
      <c r="B28" s="24"/>
      <c r="G28">
        <f t="shared" si="4"/>
        <v>65</v>
      </c>
      <c r="H28">
        <f t="shared" si="3"/>
        <v>2400</v>
      </c>
      <c r="I28">
        <f t="shared" si="3"/>
        <v>50</v>
      </c>
      <c r="J28" s="1">
        <f t="shared" si="1"/>
        <v>0</v>
      </c>
      <c r="K28" s="1">
        <f t="shared" si="0"/>
        <v>0</v>
      </c>
      <c r="L28" s="1">
        <f t="shared" si="2"/>
        <v>0</v>
      </c>
    </row>
    <row r="29" spans="2:12" ht="12.75">
      <c r="B29" s="24"/>
      <c r="G29">
        <f t="shared" si="4"/>
        <v>65</v>
      </c>
      <c r="H29">
        <f t="shared" si="3"/>
        <v>2400</v>
      </c>
      <c r="I29">
        <f t="shared" si="3"/>
        <v>50</v>
      </c>
      <c r="J29" s="1">
        <f t="shared" si="1"/>
        <v>0</v>
      </c>
      <c r="K29" s="1">
        <f t="shared" si="0"/>
        <v>0</v>
      </c>
      <c r="L29" s="1">
        <f t="shared" si="2"/>
        <v>0</v>
      </c>
    </row>
    <row r="30" spans="7:12" ht="12.75">
      <c r="G30">
        <f t="shared" si="4"/>
        <v>65</v>
      </c>
      <c r="H30">
        <f t="shared" si="3"/>
        <v>2400</v>
      </c>
      <c r="I30">
        <f t="shared" si="3"/>
        <v>50</v>
      </c>
      <c r="J30" s="1">
        <f t="shared" si="1"/>
        <v>0</v>
      </c>
      <c r="K30" s="1">
        <f t="shared" si="0"/>
        <v>0</v>
      </c>
      <c r="L30" s="1">
        <f t="shared" si="2"/>
        <v>0</v>
      </c>
    </row>
    <row r="31" spans="2:12" ht="12.75">
      <c r="B31" t="s">
        <v>6</v>
      </c>
      <c r="C31">
        <f>SUM(C8:C30)</f>
        <v>763.75</v>
      </c>
      <c r="D31">
        <f>SUM(D8:D30)</f>
        <v>84</v>
      </c>
      <c r="E31">
        <f>SUM(E8:E30)</f>
        <v>3120</v>
      </c>
      <c r="F31">
        <f>SUM(F8:F30)</f>
        <v>66</v>
      </c>
      <c r="J31" s="1">
        <f>SUM(J8:J30)</f>
        <v>1.2923076923076924</v>
      </c>
      <c r="K31" s="1">
        <f>SUM(K8:K30)</f>
        <v>1.2999999999999998</v>
      </c>
      <c r="L31" s="1">
        <f>SUM(L8:L30)</f>
        <v>1.32</v>
      </c>
    </row>
    <row r="32" spans="10:12" ht="12.75">
      <c r="J32" s="1" t="s">
        <v>15</v>
      </c>
      <c r="K32" s="1" t="s">
        <v>16</v>
      </c>
      <c r="L32" s="1" t="s">
        <v>16</v>
      </c>
    </row>
  </sheetData>
  <mergeCells count="3">
    <mergeCell ref="D6:F6"/>
    <mergeCell ref="G6:I6"/>
    <mergeCell ref="J6:L6"/>
  </mergeCells>
  <conditionalFormatting sqref="K1:L5 J32:L65536 J1:J11 K7:L11 J12:L30">
    <cfRule type="cellIs" priority="1" dxfId="0" operator="equal" stopIfTrue="1">
      <formula>0</formula>
    </cfRule>
  </conditionalFormatting>
  <conditionalFormatting sqref="K31:L31">
    <cfRule type="cellIs" priority="2" dxfId="0" operator="equal" stopIfTrue="1">
      <formula>0</formula>
    </cfRule>
    <cfRule type="cellIs" priority="3" dxfId="1" operator="greaterThanOrEqual" stopIfTrue="1">
      <formula>1</formula>
    </cfRule>
    <cfRule type="cellIs" priority="4" dxfId="2" operator="lessThan" stopIfTrue="1">
      <formula>1</formula>
    </cfRule>
  </conditionalFormatting>
  <conditionalFormatting sqref="J31">
    <cfRule type="cellIs" priority="5" dxfId="0" operator="equal" stopIfTrue="1">
      <formula>0</formula>
    </cfRule>
    <cfRule type="cellIs" priority="6" dxfId="1" operator="lessThan" stopIfTrue="1">
      <formula>1</formula>
    </cfRule>
    <cfRule type="cellIs" priority="7" dxfId="2" operator="greaterThanOrEqual" stopIfTrue="1">
      <formula>1</formula>
    </cfRule>
  </conditionalFormatting>
  <printOptions/>
  <pageMargins left="0.44" right="0.17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60" workbookViewId="0" topLeftCell="A1">
      <selection activeCell="B54" sqref="B54"/>
    </sheetView>
  </sheetViews>
  <sheetFormatPr defaultColWidth="9.140625" defaultRowHeight="12.75"/>
  <cols>
    <col min="1" max="1" width="9.140625" style="2" customWidth="1"/>
    <col min="2" max="2" width="54.7109375" style="0" customWidth="1"/>
    <col min="3" max="3" width="10.00390625" style="0" customWidth="1"/>
    <col min="4" max="4" width="10.421875" style="0" customWidth="1"/>
    <col min="7" max="9" width="0" style="0" hidden="1" customWidth="1"/>
    <col min="10" max="11" width="9.140625" style="1" customWidth="1"/>
    <col min="12" max="12" width="9.28125" style="1" bestFit="1" customWidth="1"/>
  </cols>
  <sheetData>
    <row r="1" ht="12.75">
      <c r="A1" s="2" t="s">
        <v>0</v>
      </c>
    </row>
    <row r="3" spans="1:7" ht="12.75">
      <c r="A3" s="2" t="s">
        <v>1</v>
      </c>
      <c r="G3" s="3"/>
    </row>
    <row r="4" ht="13.5" thickBot="1">
      <c r="A4" s="2" t="s">
        <v>2</v>
      </c>
    </row>
    <row r="5" spans="1:2" ht="13.5" thickBot="1">
      <c r="A5" s="20" t="s">
        <v>23</v>
      </c>
      <c r="B5" s="21">
        <v>38444</v>
      </c>
    </row>
    <row r="6" spans="4:12" ht="12.75">
      <c r="D6" s="25" t="s">
        <v>5</v>
      </c>
      <c r="E6" s="25"/>
      <c r="F6" s="25"/>
      <c r="G6" s="25" t="s">
        <v>6</v>
      </c>
      <c r="H6" s="25"/>
      <c r="I6" s="25"/>
      <c r="J6" s="26" t="s">
        <v>7</v>
      </c>
      <c r="K6" s="26"/>
      <c r="L6" s="26"/>
    </row>
    <row r="7" spans="1:12" ht="12.75">
      <c r="A7" s="2" t="s">
        <v>3</v>
      </c>
      <c r="B7" t="s">
        <v>4</v>
      </c>
      <c r="C7" s="4" t="s">
        <v>14</v>
      </c>
      <c r="D7" t="str">
        <f>G7</f>
        <v>(Total) Fat</v>
      </c>
      <c r="E7" t="str">
        <f>H7</f>
        <v>Sodium</v>
      </c>
      <c r="F7" t="str">
        <f>I7</f>
        <v>Protein</v>
      </c>
      <c r="G7" t="str">
        <f>'Food Types'!B2</f>
        <v>(Total) Fat</v>
      </c>
      <c r="H7" t="str">
        <f>'Food Types'!C2</f>
        <v>Sodium</v>
      </c>
      <c r="I7" t="str">
        <f>'Food Types'!D2</f>
        <v>Protein</v>
      </c>
      <c r="J7" s="1" t="str">
        <f>G7</f>
        <v>(Total) Fat</v>
      </c>
      <c r="K7" s="1" t="str">
        <f>H7</f>
        <v>Sodium</v>
      </c>
      <c r="L7" s="1" t="str">
        <f>I7</f>
        <v>Protein</v>
      </c>
    </row>
    <row r="8" spans="2:12" ht="12.75">
      <c r="B8" t="s">
        <v>59</v>
      </c>
      <c r="C8">
        <v>1</v>
      </c>
      <c r="E8">
        <v>0</v>
      </c>
      <c r="F8">
        <v>0</v>
      </c>
      <c r="G8">
        <f>'Food Types'!B3</f>
        <v>65</v>
      </c>
      <c r="H8">
        <f>'Food Types'!C3</f>
        <v>2400</v>
      </c>
      <c r="I8">
        <f>'Food Types'!D3</f>
        <v>50</v>
      </c>
      <c r="J8" s="1">
        <f aca="true" t="shared" si="0" ref="J8:L13">D8/G8</f>
        <v>0</v>
      </c>
      <c r="K8" s="1">
        <f t="shared" si="0"/>
        <v>0</v>
      </c>
      <c r="L8" s="1">
        <f t="shared" si="0"/>
        <v>0</v>
      </c>
    </row>
    <row r="9" spans="2:12" ht="12.75">
      <c r="B9" s="24" t="s">
        <v>129</v>
      </c>
      <c r="C9">
        <v>1</v>
      </c>
      <c r="D9">
        <v>0</v>
      </c>
      <c r="E9">
        <v>3</v>
      </c>
      <c r="F9">
        <v>0</v>
      </c>
      <c r="G9">
        <f>G8</f>
        <v>65</v>
      </c>
      <c r="H9">
        <f>H8</f>
        <v>2400</v>
      </c>
      <c r="I9">
        <f>I8</f>
        <v>50</v>
      </c>
      <c r="J9" s="1">
        <f t="shared" si="0"/>
        <v>0</v>
      </c>
      <c r="K9" s="1">
        <f t="shared" si="0"/>
        <v>0.00125</v>
      </c>
      <c r="L9" s="1">
        <f t="shared" si="0"/>
        <v>0</v>
      </c>
    </row>
    <row r="10" spans="2:12" ht="12.75">
      <c r="B10" s="24" t="s">
        <v>68</v>
      </c>
      <c r="C10">
        <v>2</v>
      </c>
      <c r="D10">
        <v>0</v>
      </c>
      <c r="E10">
        <v>0</v>
      </c>
      <c r="F10">
        <v>0</v>
      </c>
      <c r="G10">
        <f>G9</f>
        <v>65</v>
      </c>
      <c r="H10">
        <f aca="true" t="shared" si="1" ref="H10:I31">H9</f>
        <v>2400</v>
      </c>
      <c r="I10">
        <f t="shared" si="1"/>
        <v>50</v>
      </c>
      <c r="J10" s="1">
        <f t="shared" si="0"/>
        <v>0</v>
      </c>
      <c r="K10" s="1">
        <f t="shared" si="0"/>
        <v>0</v>
      </c>
      <c r="L10" s="1">
        <f t="shared" si="0"/>
        <v>0</v>
      </c>
    </row>
    <row r="11" spans="2:12" ht="12.75">
      <c r="B11" t="s">
        <v>53</v>
      </c>
      <c r="C11" s="24">
        <v>75</v>
      </c>
      <c r="D11">
        <v>9</v>
      </c>
      <c r="E11">
        <v>525</v>
      </c>
      <c r="F11">
        <v>3</v>
      </c>
      <c r="G11">
        <f aca="true" t="shared" si="2" ref="G11:G31">G10</f>
        <v>65</v>
      </c>
      <c r="H11">
        <f t="shared" si="1"/>
        <v>2400</v>
      </c>
      <c r="I11">
        <f t="shared" si="1"/>
        <v>50</v>
      </c>
      <c r="J11" s="1">
        <f t="shared" si="0"/>
        <v>0.13846153846153847</v>
      </c>
      <c r="K11" s="1">
        <f t="shared" si="0"/>
        <v>0.21875</v>
      </c>
      <c r="L11" s="1">
        <f t="shared" si="0"/>
        <v>0.06</v>
      </c>
    </row>
    <row r="12" spans="1:12" ht="12.75">
      <c r="A12" s="2" t="s">
        <v>12</v>
      </c>
      <c r="B12" s="24" t="s">
        <v>127</v>
      </c>
      <c r="C12" s="24">
        <v>183</v>
      </c>
      <c r="D12">
        <v>6</v>
      </c>
      <c r="E12">
        <v>73</v>
      </c>
      <c r="F12">
        <v>6</v>
      </c>
      <c r="G12">
        <f t="shared" si="2"/>
        <v>65</v>
      </c>
      <c r="H12">
        <f t="shared" si="1"/>
        <v>2400</v>
      </c>
      <c r="I12">
        <f t="shared" si="1"/>
        <v>50</v>
      </c>
      <c r="J12" s="1">
        <f t="shared" si="0"/>
        <v>0.09230769230769231</v>
      </c>
      <c r="K12" s="1">
        <f t="shared" si="0"/>
        <v>0.030416666666666668</v>
      </c>
      <c r="L12" s="1">
        <f t="shared" si="0"/>
        <v>0.12</v>
      </c>
    </row>
    <row r="13" spans="2:12" ht="12.75">
      <c r="B13" s="24" t="s">
        <v>128</v>
      </c>
      <c r="C13" s="24">
        <v>1.75</v>
      </c>
      <c r="D13">
        <v>0</v>
      </c>
      <c r="E13">
        <v>10</v>
      </c>
      <c r="G13">
        <f t="shared" si="2"/>
        <v>65</v>
      </c>
      <c r="H13">
        <f t="shared" si="1"/>
        <v>2400</v>
      </c>
      <c r="I13">
        <f t="shared" si="1"/>
        <v>50</v>
      </c>
      <c r="J13" s="1">
        <f t="shared" si="0"/>
        <v>0</v>
      </c>
      <c r="K13" s="1">
        <f t="shared" si="0"/>
        <v>0.004166666666666667</v>
      </c>
      <c r="L13" s="1">
        <f t="shared" si="0"/>
        <v>0</v>
      </c>
    </row>
    <row r="14" spans="2:3" ht="12.75">
      <c r="B14" s="24"/>
      <c r="C14" s="24"/>
    </row>
    <row r="15" spans="2:12" ht="12.75">
      <c r="B15" s="24" t="s">
        <v>98</v>
      </c>
      <c r="C15" t="s">
        <v>99</v>
      </c>
      <c r="D15">
        <v>0</v>
      </c>
      <c r="E15">
        <v>350</v>
      </c>
      <c r="F15">
        <v>1</v>
      </c>
      <c r="G15">
        <f>G13</f>
        <v>65</v>
      </c>
      <c r="H15">
        <f>H13</f>
        <v>2400</v>
      </c>
      <c r="I15">
        <f>I13</f>
        <v>50</v>
      </c>
      <c r="J15" s="1">
        <f aca="true" t="shared" si="3" ref="J15:J31">D15/G15</f>
        <v>0</v>
      </c>
      <c r="K15" s="1">
        <f aca="true" t="shared" si="4" ref="K15:K31">E15/H15</f>
        <v>0.14583333333333334</v>
      </c>
      <c r="L15" s="1">
        <f aca="true" t="shared" si="5" ref="L15:L31">F15/I15</f>
        <v>0.02</v>
      </c>
    </row>
    <row r="16" spans="1:12" ht="12.75">
      <c r="A16" s="2" t="s">
        <v>101</v>
      </c>
      <c r="B16" s="24" t="s">
        <v>100</v>
      </c>
      <c r="C16">
        <v>75</v>
      </c>
      <c r="D16">
        <v>3</v>
      </c>
      <c r="E16">
        <v>1286</v>
      </c>
      <c r="F16">
        <v>7</v>
      </c>
      <c r="G16">
        <f t="shared" si="2"/>
        <v>65</v>
      </c>
      <c r="H16">
        <f t="shared" si="1"/>
        <v>2400</v>
      </c>
      <c r="I16">
        <f t="shared" si="1"/>
        <v>50</v>
      </c>
      <c r="J16" s="1">
        <f t="shared" si="3"/>
        <v>0.046153846153846156</v>
      </c>
      <c r="K16" s="1">
        <f t="shared" si="4"/>
        <v>0.5358333333333334</v>
      </c>
      <c r="L16" s="1">
        <f t="shared" si="5"/>
        <v>0.14</v>
      </c>
    </row>
    <row r="17" ht="12.75">
      <c r="B17" s="2" t="s">
        <v>105</v>
      </c>
    </row>
    <row r="18" spans="2:12" ht="12.75">
      <c r="B18" s="24"/>
      <c r="G18">
        <f>G16</f>
        <v>65</v>
      </c>
      <c r="H18">
        <f>H16</f>
        <v>2400</v>
      </c>
      <c r="I18">
        <f>I16</f>
        <v>50</v>
      </c>
      <c r="J18" s="1">
        <f t="shared" si="3"/>
        <v>0</v>
      </c>
      <c r="K18" s="1">
        <f t="shared" si="4"/>
        <v>0</v>
      </c>
      <c r="L18" s="1">
        <f t="shared" si="5"/>
        <v>0</v>
      </c>
    </row>
    <row r="19" spans="2:12" ht="12.75">
      <c r="B19" s="24" t="s">
        <v>102</v>
      </c>
      <c r="C19">
        <v>104</v>
      </c>
      <c r="D19">
        <v>24</v>
      </c>
      <c r="E19">
        <v>190</v>
      </c>
      <c r="F19">
        <v>4</v>
      </c>
      <c r="G19">
        <f t="shared" si="2"/>
        <v>65</v>
      </c>
      <c r="H19">
        <f t="shared" si="1"/>
        <v>2400</v>
      </c>
      <c r="I19">
        <f t="shared" si="1"/>
        <v>50</v>
      </c>
      <c r="J19" s="1">
        <f t="shared" si="3"/>
        <v>0.36923076923076925</v>
      </c>
      <c r="K19" s="1">
        <f t="shared" si="4"/>
        <v>0.07916666666666666</v>
      </c>
      <c r="L19" s="1">
        <f t="shared" si="5"/>
        <v>0.08</v>
      </c>
    </row>
    <row r="20" spans="2:12" ht="12.75">
      <c r="B20" s="24" t="s">
        <v>103</v>
      </c>
      <c r="C20" t="s">
        <v>96</v>
      </c>
      <c r="D20">
        <v>0</v>
      </c>
      <c r="E20">
        <v>70</v>
      </c>
      <c r="F20">
        <v>0</v>
      </c>
      <c r="G20">
        <f t="shared" si="2"/>
        <v>65</v>
      </c>
      <c r="H20">
        <f t="shared" si="1"/>
        <v>2400</v>
      </c>
      <c r="I20">
        <f t="shared" si="1"/>
        <v>50</v>
      </c>
      <c r="J20" s="1">
        <f t="shared" si="3"/>
        <v>0</v>
      </c>
      <c r="K20" s="1">
        <f t="shared" si="4"/>
        <v>0.029166666666666667</v>
      </c>
      <c r="L20" s="1">
        <f t="shared" si="5"/>
        <v>0</v>
      </c>
    </row>
    <row r="21" spans="2:12" ht="12.75">
      <c r="B21" s="24" t="s">
        <v>104</v>
      </c>
      <c r="C21">
        <v>220</v>
      </c>
      <c r="D21">
        <v>16</v>
      </c>
      <c r="E21">
        <v>1701</v>
      </c>
      <c r="F21">
        <v>20</v>
      </c>
      <c r="G21">
        <f t="shared" si="2"/>
        <v>65</v>
      </c>
      <c r="H21">
        <f t="shared" si="1"/>
        <v>2400</v>
      </c>
      <c r="I21">
        <f t="shared" si="1"/>
        <v>50</v>
      </c>
      <c r="J21" s="1">
        <f t="shared" si="3"/>
        <v>0.24615384615384617</v>
      </c>
      <c r="K21" s="1">
        <f t="shared" si="4"/>
        <v>0.70875</v>
      </c>
      <c r="L21" s="1">
        <f t="shared" si="5"/>
        <v>0.4</v>
      </c>
    </row>
    <row r="22" spans="2:12" ht="12.75">
      <c r="B22" s="24"/>
      <c r="G22">
        <f t="shared" si="2"/>
        <v>65</v>
      </c>
      <c r="H22">
        <f t="shared" si="1"/>
        <v>2400</v>
      </c>
      <c r="I22">
        <f t="shared" si="1"/>
        <v>50</v>
      </c>
      <c r="J22" s="1">
        <f t="shared" si="3"/>
        <v>0</v>
      </c>
      <c r="K22" s="1">
        <f t="shared" si="4"/>
        <v>0</v>
      </c>
      <c r="L22" s="1">
        <f t="shared" si="5"/>
        <v>0</v>
      </c>
    </row>
    <row r="23" spans="2:12" ht="12.75">
      <c r="B23" s="24" t="s">
        <v>106</v>
      </c>
      <c r="C23">
        <v>150</v>
      </c>
      <c r="D23">
        <v>29</v>
      </c>
      <c r="E23">
        <v>800</v>
      </c>
      <c r="F23">
        <v>6</v>
      </c>
      <c r="G23">
        <f t="shared" si="2"/>
        <v>65</v>
      </c>
      <c r="H23">
        <f t="shared" si="1"/>
        <v>2400</v>
      </c>
      <c r="I23">
        <f t="shared" si="1"/>
        <v>50</v>
      </c>
      <c r="J23" s="1">
        <f t="shared" si="3"/>
        <v>0.4461538461538462</v>
      </c>
      <c r="K23" s="1">
        <f t="shared" si="4"/>
        <v>0.3333333333333333</v>
      </c>
      <c r="L23" s="1">
        <f t="shared" si="5"/>
        <v>0.12</v>
      </c>
    </row>
    <row r="24" spans="2:12" ht="12.75">
      <c r="B24" s="24" t="s">
        <v>103</v>
      </c>
      <c r="C24" t="s">
        <v>108</v>
      </c>
      <c r="D24">
        <v>0</v>
      </c>
      <c r="E24">
        <v>140</v>
      </c>
      <c r="F24">
        <v>0</v>
      </c>
      <c r="G24">
        <f t="shared" si="2"/>
        <v>65</v>
      </c>
      <c r="H24">
        <f t="shared" si="1"/>
        <v>2400</v>
      </c>
      <c r="I24">
        <f t="shared" si="1"/>
        <v>50</v>
      </c>
      <c r="J24" s="1">
        <f aca="true" t="shared" si="6" ref="J24:L25">D24/G24</f>
        <v>0</v>
      </c>
      <c r="K24" s="1">
        <f t="shared" si="6"/>
        <v>0.058333333333333334</v>
      </c>
      <c r="L24" s="1">
        <f t="shared" si="6"/>
        <v>0</v>
      </c>
    </row>
    <row r="25" spans="2:12" ht="12.75">
      <c r="B25" s="24"/>
      <c r="G25">
        <f>G24</f>
        <v>65</v>
      </c>
      <c r="H25">
        <f>H24</f>
        <v>2400</v>
      </c>
      <c r="I25">
        <f>I24</f>
        <v>50</v>
      </c>
      <c r="J25" s="1">
        <f t="shared" si="6"/>
        <v>0</v>
      </c>
      <c r="K25" s="1">
        <f t="shared" si="6"/>
        <v>0</v>
      </c>
      <c r="L25" s="1">
        <f t="shared" si="6"/>
        <v>0</v>
      </c>
    </row>
    <row r="26" spans="2:12" ht="12.75">
      <c r="B26" s="24"/>
      <c r="G26">
        <f t="shared" si="2"/>
        <v>65</v>
      </c>
      <c r="H26">
        <f t="shared" si="1"/>
        <v>2400</v>
      </c>
      <c r="I26">
        <f t="shared" si="1"/>
        <v>50</v>
      </c>
      <c r="J26" s="1">
        <f t="shared" si="3"/>
        <v>0</v>
      </c>
      <c r="K26" s="1">
        <f t="shared" si="4"/>
        <v>0</v>
      </c>
      <c r="L26" s="1">
        <f t="shared" si="5"/>
        <v>0</v>
      </c>
    </row>
    <row r="27" spans="2:12" ht="12.75">
      <c r="B27" s="24"/>
      <c r="G27">
        <f t="shared" si="2"/>
        <v>65</v>
      </c>
      <c r="H27">
        <f t="shared" si="1"/>
        <v>2400</v>
      </c>
      <c r="I27">
        <f t="shared" si="1"/>
        <v>50</v>
      </c>
      <c r="J27" s="1">
        <f t="shared" si="3"/>
        <v>0</v>
      </c>
      <c r="K27" s="1">
        <f t="shared" si="4"/>
        <v>0</v>
      </c>
      <c r="L27" s="1">
        <f t="shared" si="5"/>
        <v>0</v>
      </c>
    </row>
    <row r="28" spans="2:12" ht="12.75">
      <c r="B28" s="24"/>
      <c r="G28">
        <f t="shared" si="2"/>
        <v>65</v>
      </c>
      <c r="H28">
        <f t="shared" si="1"/>
        <v>2400</v>
      </c>
      <c r="I28">
        <f t="shared" si="1"/>
        <v>50</v>
      </c>
      <c r="J28" s="1">
        <f t="shared" si="3"/>
        <v>0</v>
      </c>
      <c r="K28" s="1">
        <f t="shared" si="4"/>
        <v>0</v>
      </c>
      <c r="L28" s="1">
        <f t="shared" si="5"/>
        <v>0</v>
      </c>
    </row>
    <row r="29" spans="2:12" ht="12.75">
      <c r="B29" s="24"/>
      <c r="G29">
        <f t="shared" si="2"/>
        <v>65</v>
      </c>
      <c r="H29">
        <f t="shared" si="1"/>
        <v>2400</v>
      </c>
      <c r="I29">
        <f t="shared" si="1"/>
        <v>50</v>
      </c>
      <c r="J29" s="1">
        <f t="shared" si="3"/>
        <v>0</v>
      </c>
      <c r="K29" s="1">
        <f t="shared" si="4"/>
        <v>0</v>
      </c>
      <c r="L29" s="1">
        <f t="shared" si="5"/>
        <v>0</v>
      </c>
    </row>
    <row r="30" spans="2:12" ht="12.75">
      <c r="B30" s="24"/>
      <c r="G30">
        <f t="shared" si="2"/>
        <v>65</v>
      </c>
      <c r="H30">
        <f t="shared" si="1"/>
        <v>2400</v>
      </c>
      <c r="I30">
        <f t="shared" si="1"/>
        <v>50</v>
      </c>
      <c r="J30" s="1">
        <f t="shared" si="3"/>
        <v>0</v>
      </c>
      <c r="K30" s="1">
        <f t="shared" si="4"/>
        <v>0</v>
      </c>
      <c r="L30" s="1">
        <f t="shared" si="5"/>
        <v>0</v>
      </c>
    </row>
    <row r="31" spans="7:12" ht="12.75">
      <c r="G31">
        <f t="shared" si="2"/>
        <v>65</v>
      </c>
      <c r="H31">
        <f t="shared" si="1"/>
        <v>2400</v>
      </c>
      <c r="I31">
        <f t="shared" si="1"/>
        <v>50</v>
      </c>
      <c r="J31" s="1">
        <f t="shared" si="3"/>
        <v>0</v>
      </c>
      <c r="K31" s="1">
        <f t="shared" si="4"/>
        <v>0</v>
      </c>
      <c r="L31" s="1">
        <f t="shared" si="5"/>
        <v>0</v>
      </c>
    </row>
    <row r="32" spans="2:12" ht="12.75">
      <c r="B32" t="s">
        <v>6</v>
      </c>
      <c r="C32">
        <f>SUM(C8:C31)</f>
        <v>812.75</v>
      </c>
      <c r="D32">
        <f>SUM(D8:D31)</f>
        <v>87</v>
      </c>
      <c r="E32">
        <f>SUM(E8:E31)</f>
        <v>5148</v>
      </c>
      <c r="F32">
        <f>SUM(F8:F31)</f>
        <v>47</v>
      </c>
      <c r="J32" s="1">
        <f>SUM(J8:J31)</f>
        <v>1.3384615384615386</v>
      </c>
      <c r="K32" s="1">
        <f>SUM(K8:K31)</f>
        <v>2.1449999999999996</v>
      </c>
      <c r="L32" s="1">
        <f>SUM(L8:L31)</f>
        <v>0.9400000000000001</v>
      </c>
    </row>
    <row r="33" spans="10:12" ht="12.75">
      <c r="J33" s="1" t="s">
        <v>15</v>
      </c>
      <c r="K33" s="1" t="s">
        <v>16</v>
      </c>
      <c r="L33" s="1" t="s">
        <v>16</v>
      </c>
    </row>
  </sheetData>
  <mergeCells count="3">
    <mergeCell ref="D6:F6"/>
    <mergeCell ref="G6:I6"/>
    <mergeCell ref="J6:L6"/>
  </mergeCells>
  <conditionalFormatting sqref="K1:L5 J33:L65536 J1:J11 K7:L11 J12:L31">
    <cfRule type="cellIs" priority="1" dxfId="0" operator="equal" stopIfTrue="1">
      <formula>0</formula>
    </cfRule>
  </conditionalFormatting>
  <conditionalFormatting sqref="K32:L32">
    <cfRule type="cellIs" priority="2" dxfId="0" operator="equal" stopIfTrue="1">
      <formula>0</formula>
    </cfRule>
    <cfRule type="cellIs" priority="3" dxfId="1" operator="greaterThanOrEqual" stopIfTrue="1">
      <formula>1</formula>
    </cfRule>
    <cfRule type="cellIs" priority="4" dxfId="2" operator="lessThan" stopIfTrue="1">
      <formula>1</formula>
    </cfRule>
  </conditionalFormatting>
  <conditionalFormatting sqref="J32">
    <cfRule type="cellIs" priority="5" dxfId="0" operator="equal" stopIfTrue="1">
      <formula>0</formula>
    </cfRule>
    <cfRule type="cellIs" priority="6" dxfId="1" operator="lessThan" stopIfTrue="1">
      <formula>1</formula>
    </cfRule>
    <cfRule type="cellIs" priority="7" dxfId="2" operator="greaterThanOrEqual" stopIfTrue="1">
      <formula>1</formula>
    </cfRule>
  </conditionalFormatting>
  <printOptions/>
  <pageMargins left="0.75" right="0.75" top="1" bottom="1" header="0.5" footer="0.5"/>
  <pageSetup horizontalDpi="300" verticalDpi="3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60" workbookViewId="0" topLeftCell="A1">
      <selection activeCell="B54" sqref="B54"/>
    </sheetView>
  </sheetViews>
  <sheetFormatPr defaultColWidth="9.140625" defaultRowHeight="12.75"/>
  <cols>
    <col min="1" max="1" width="9.140625" style="2" customWidth="1"/>
    <col min="2" max="2" width="54.7109375" style="0" customWidth="1"/>
    <col min="3" max="3" width="10.00390625" style="0" customWidth="1"/>
    <col min="4" max="4" width="10.421875" style="0" customWidth="1"/>
    <col min="7" max="9" width="0" style="0" hidden="1" customWidth="1"/>
    <col min="10" max="11" width="9.140625" style="1" customWidth="1"/>
    <col min="12" max="12" width="9.28125" style="1" bestFit="1" customWidth="1"/>
  </cols>
  <sheetData>
    <row r="1" ht="12.75">
      <c r="A1" s="2" t="s">
        <v>0</v>
      </c>
    </row>
    <row r="3" spans="1:7" ht="12.75">
      <c r="A3" s="2" t="s">
        <v>1</v>
      </c>
      <c r="G3" s="3"/>
    </row>
    <row r="4" ht="13.5" thickBot="1">
      <c r="A4" s="2" t="s">
        <v>2</v>
      </c>
    </row>
    <row r="5" spans="1:2" ht="13.5" thickBot="1">
      <c r="A5" s="20" t="s">
        <v>24</v>
      </c>
      <c r="B5" s="21">
        <v>38445</v>
      </c>
    </row>
    <row r="6" spans="4:12" ht="12.75">
      <c r="D6" s="25" t="s">
        <v>5</v>
      </c>
      <c r="E6" s="25"/>
      <c r="F6" s="25"/>
      <c r="G6" s="25" t="s">
        <v>6</v>
      </c>
      <c r="H6" s="25"/>
      <c r="I6" s="25"/>
      <c r="J6" s="26" t="s">
        <v>7</v>
      </c>
      <c r="K6" s="26"/>
      <c r="L6" s="26"/>
    </row>
    <row r="7" spans="1:12" ht="12.75">
      <c r="A7" s="2" t="s">
        <v>3</v>
      </c>
      <c r="B7" t="s">
        <v>4</v>
      </c>
      <c r="C7" s="4" t="s">
        <v>14</v>
      </c>
      <c r="D7" t="str">
        <f>G7</f>
        <v>(Total) Fat</v>
      </c>
      <c r="E7" t="str">
        <f>H7</f>
        <v>Sodium</v>
      </c>
      <c r="F7" t="str">
        <f>I7</f>
        <v>Protein</v>
      </c>
      <c r="G7" t="str">
        <f>'Food Types'!B2</f>
        <v>(Total) Fat</v>
      </c>
      <c r="H7" t="str">
        <f>'Food Types'!C2</f>
        <v>Sodium</v>
      </c>
      <c r="I7" t="str">
        <f>'Food Types'!D2</f>
        <v>Protein</v>
      </c>
      <c r="J7" s="1" t="str">
        <f>G7</f>
        <v>(Total) Fat</v>
      </c>
      <c r="K7" s="1" t="str">
        <f>H7</f>
        <v>Sodium</v>
      </c>
      <c r="L7" s="1" t="str">
        <f>I7</f>
        <v>Protein</v>
      </c>
    </row>
    <row r="8" spans="2:12" ht="12.75">
      <c r="B8" t="s">
        <v>59</v>
      </c>
      <c r="C8">
        <v>1</v>
      </c>
      <c r="E8">
        <v>0</v>
      </c>
      <c r="F8">
        <v>0</v>
      </c>
      <c r="G8">
        <f>'Food Types'!B3</f>
        <v>65</v>
      </c>
      <c r="H8">
        <f>'Food Types'!C3</f>
        <v>2400</v>
      </c>
      <c r="I8">
        <f>'Food Types'!D3</f>
        <v>50</v>
      </c>
      <c r="J8" s="1">
        <f aca="true" t="shared" si="0" ref="J8:J30">D8/G8</f>
        <v>0</v>
      </c>
      <c r="K8" s="1">
        <f aca="true" t="shared" si="1" ref="K8:K30">E8/H8</f>
        <v>0</v>
      </c>
      <c r="L8" s="1">
        <f aca="true" t="shared" si="2" ref="L8:L30">F8/I8</f>
        <v>0</v>
      </c>
    </row>
    <row r="9" spans="2:12" ht="12.75">
      <c r="B9" s="24" t="s">
        <v>129</v>
      </c>
      <c r="C9">
        <v>1</v>
      </c>
      <c r="D9">
        <v>0</v>
      </c>
      <c r="E9">
        <v>3</v>
      </c>
      <c r="F9">
        <v>0</v>
      </c>
      <c r="G9">
        <f>G8</f>
        <v>65</v>
      </c>
      <c r="H9">
        <f>H8</f>
        <v>2400</v>
      </c>
      <c r="I9">
        <f>I8</f>
        <v>50</v>
      </c>
      <c r="J9" s="1">
        <f t="shared" si="0"/>
        <v>0</v>
      </c>
      <c r="K9" s="1">
        <f t="shared" si="1"/>
        <v>0.00125</v>
      </c>
      <c r="L9" s="1">
        <f t="shared" si="2"/>
        <v>0</v>
      </c>
    </row>
    <row r="10" spans="2:12" ht="12.75">
      <c r="B10" s="24" t="s">
        <v>68</v>
      </c>
      <c r="C10">
        <v>2</v>
      </c>
      <c r="D10">
        <v>0</v>
      </c>
      <c r="E10">
        <v>0</v>
      </c>
      <c r="F10">
        <v>0</v>
      </c>
      <c r="G10">
        <f>G9</f>
        <v>65</v>
      </c>
      <c r="H10">
        <f aca="true" t="shared" si="3" ref="H10:I30">H9</f>
        <v>2400</v>
      </c>
      <c r="I10">
        <f t="shared" si="3"/>
        <v>50</v>
      </c>
      <c r="J10" s="1">
        <f t="shared" si="0"/>
        <v>0</v>
      </c>
      <c r="K10" s="1">
        <f t="shared" si="1"/>
        <v>0</v>
      </c>
      <c r="L10" s="1">
        <f t="shared" si="2"/>
        <v>0</v>
      </c>
    </row>
    <row r="11" spans="2:12" ht="12.75">
      <c r="B11" t="s">
        <v>53</v>
      </c>
      <c r="C11" s="24">
        <v>75</v>
      </c>
      <c r="D11">
        <v>9</v>
      </c>
      <c r="E11">
        <v>525</v>
      </c>
      <c r="F11">
        <v>3</v>
      </c>
      <c r="G11">
        <f aca="true" t="shared" si="4" ref="G11:G30">G10</f>
        <v>65</v>
      </c>
      <c r="H11">
        <f t="shared" si="3"/>
        <v>2400</v>
      </c>
      <c r="I11">
        <f t="shared" si="3"/>
        <v>50</v>
      </c>
      <c r="J11" s="1">
        <f t="shared" si="0"/>
        <v>0.13846153846153847</v>
      </c>
      <c r="K11" s="1">
        <f t="shared" si="1"/>
        <v>0.21875</v>
      </c>
      <c r="L11" s="1">
        <f t="shared" si="2"/>
        <v>0.06</v>
      </c>
    </row>
    <row r="12" spans="1:12" ht="12.75">
      <c r="A12" s="2" t="s">
        <v>12</v>
      </c>
      <c r="B12" s="24" t="s">
        <v>127</v>
      </c>
      <c r="C12" s="24">
        <v>183</v>
      </c>
      <c r="D12">
        <v>6</v>
      </c>
      <c r="E12">
        <v>73</v>
      </c>
      <c r="F12">
        <v>6</v>
      </c>
      <c r="G12">
        <f t="shared" si="4"/>
        <v>65</v>
      </c>
      <c r="H12">
        <f t="shared" si="3"/>
        <v>2400</v>
      </c>
      <c r="I12">
        <f t="shared" si="3"/>
        <v>50</v>
      </c>
      <c r="J12" s="1">
        <f t="shared" si="0"/>
        <v>0.09230769230769231</v>
      </c>
      <c r="K12" s="1">
        <f t="shared" si="1"/>
        <v>0.030416666666666668</v>
      </c>
      <c r="L12" s="1">
        <f t="shared" si="2"/>
        <v>0.12</v>
      </c>
    </row>
    <row r="13" spans="2:12" ht="12.75">
      <c r="B13" s="24" t="s">
        <v>128</v>
      </c>
      <c r="C13" s="24">
        <v>1.75</v>
      </c>
      <c r="D13">
        <v>0</v>
      </c>
      <c r="E13">
        <v>10</v>
      </c>
      <c r="G13">
        <f t="shared" si="4"/>
        <v>65</v>
      </c>
      <c r="H13">
        <f t="shared" si="3"/>
        <v>2400</v>
      </c>
      <c r="I13">
        <f t="shared" si="3"/>
        <v>50</v>
      </c>
      <c r="J13" s="1">
        <f t="shared" si="0"/>
        <v>0</v>
      </c>
      <c r="K13" s="1">
        <f t="shared" si="1"/>
        <v>0.004166666666666667</v>
      </c>
      <c r="L13" s="1">
        <f t="shared" si="2"/>
        <v>0</v>
      </c>
    </row>
    <row r="14" spans="2:3" ht="12.75">
      <c r="B14" s="24"/>
      <c r="C14" s="24"/>
    </row>
    <row r="15" spans="2:12" ht="12.75">
      <c r="B15" s="24" t="s">
        <v>109</v>
      </c>
      <c r="C15">
        <v>64</v>
      </c>
      <c r="D15">
        <v>1</v>
      </c>
      <c r="E15">
        <v>930</v>
      </c>
      <c r="F15">
        <v>6</v>
      </c>
      <c r="G15">
        <f>G13</f>
        <v>65</v>
      </c>
      <c r="H15">
        <f>H13</f>
        <v>2400</v>
      </c>
      <c r="I15">
        <f>I13</f>
        <v>50</v>
      </c>
      <c r="J15" s="1">
        <f t="shared" si="0"/>
        <v>0.015384615384615385</v>
      </c>
      <c r="K15" s="1">
        <f t="shared" si="1"/>
        <v>0.3875</v>
      </c>
      <c r="L15" s="1">
        <f t="shared" si="2"/>
        <v>0.12</v>
      </c>
    </row>
    <row r="16" spans="1:12" ht="12.75">
      <c r="A16" s="2" t="s">
        <v>62</v>
      </c>
      <c r="B16" t="s">
        <v>110</v>
      </c>
      <c r="C16">
        <v>100</v>
      </c>
      <c r="D16">
        <v>12</v>
      </c>
      <c r="E16">
        <v>447</v>
      </c>
      <c r="F16">
        <v>10</v>
      </c>
      <c r="G16">
        <f t="shared" si="4"/>
        <v>65</v>
      </c>
      <c r="H16">
        <f t="shared" si="3"/>
        <v>2400</v>
      </c>
      <c r="I16">
        <f t="shared" si="3"/>
        <v>50</v>
      </c>
      <c r="J16" s="1">
        <f t="shared" si="0"/>
        <v>0.18461538461538463</v>
      </c>
      <c r="K16" s="1">
        <f t="shared" si="1"/>
        <v>0.18625</v>
      </c>
      <c r="L16" s="1">
        <f t="shared" si="2"/>
        <v>0.2</v>
      </c>
    </row>
    <row r="17" spans="2:12" ht="12.75">
      <c r="B17" s="24" t="s">
        <v>111</v>
      </c>
      <c r="C17">
        <v>10</v>
      </c>
      <c r="D17">
        <v>3</v>
      </c>
      <c r="E17">
        <v>80</v>
      </c>
      <c r="F17">
        <v>1</v>
      </c>
      <c r="G17">
        <f t="shared" si="4"/>
        <v>65</v>
      </c>
      <c r="H17">
        <f t="shared" si="3"/>
        <v>2400</v>
      </c>
      <c r="I17">
        <f t="shared" si="3"/>
        <v>50</v>
      </c>
      <c r="J17" s="1">
        <f>D17/G17</f>
        <v>0.046153846153846156</v>
      </c>
      <c r="K17" s="1">
        <f>E17/H17</f>
        <v>0.03333333333333333</v>
      </c>
      <c r="L17" s="1">
        <f>F17/I17</f>
        <v>0.02</v>
      </c>
    </row>
    <row r="18" spans="2:12" ht="12.75">
      <c r="B18" t="s">
        <v>54</v>
      </c>
      <c r="C18">
        <v>25</v>
      </c>
      <c r="D18">
        <v>8</v>
      </c>
      <c r="E18" s="23"/>
      <c r="F18">
        <v>2</v>
      </c>
      <c r="G18">
        <f t="shared" si="4"/>
        <v>65</v>
      </c>
      <c r="H18">
        <f t="shared" si="3"/>
        <v>2400</v>
      </c>
      <c r="I18">
        <f t="shared" si="3"/>
        <v>50</v>
      </c>
      <c r="J18" s="1">
        <f t="shared" si="0"/>
        <v>0.12307692307692308</v>
      </c>
      <c r="K18" s="1">
        <f t="shared" si="1"/>
        <v>0</v>
      </c>
      <c r="L18" s="1">
        <f t="shared" si="2"/>
        <v>0.04</v>
      </c>
    </row>
    <row r="19" spans="2:12" ht="12.75">
      <c r="B19" s="24"/>
      <c r="G19">
        <f t="shared" si="4"/>
        <v>65</v>
      </c>
      <c r="H19">
        <f t="shared" si="3"/>
        <v>2400</v>
      </c>
      <c r="I19">
        <f t="shared" si="3"/>
        <v>50</v>
      </c>
      <c r="J19" s="1">
        <f>D19/G19</f>
        <v>0</v>
      </c>
      <c r="K19" s="1">
        <f>E19/H19</f>
        <v>0</v>
      </c>
      <c r="L19" s="1">
        <f>F19/I19</f>
        <v>0</v>
      </c>
    </row>
    <row r="20" spans="2:12" ht="12.75">
      <c r="B20" t="s">
        <v>79</v>
      </c>
      <c r="C20" t="s">
        <v>81</v>
      </c>
      <c r="E20">
        <v>72</v>
      </c>
      <c r="G20">
        <f t="shared" si="4"/>
        <v>65</v>
      </c>
      <c r="H20">
        <f t="shared" si="3"/>
        <v>2400</v>
      </c>
      <c r="I20">
        <f t="shared" si="3"/>
        <v>50</v>
      </c>
      <c r="J20" s="1">
        <f t="shared" si="0"/>
        <v>0</v>
      </c>
      <c r="K20" s="1">
        <f t="shared" si="1"/>
        <v>0.03</v>
      </c>
      <c r="L20" s="1">
        <f t="shared" si="2"/>
        <v>0</v>
      </c>
    </row>
    <row r="21" spans="2:12" ht="12.75">
      <c r="B21" s="24"/>
      <c r="G21">
        <f t="shared" si="4"/>
        <v>65</v>
      </c>
      <c r="H21">
        <f t="shared" si="3"/>
        <v>2400</v>
      </c>
      <c r="I21">
        <f t="shared" si="3"/>
        <v>50</v>
      </c>
      <c r="J21" s="1">
        <f t="shared" si="0"/>
        <v>0</v>
      </c>
      <c r="K21" s="1">
        <f t="shared" si="1"/>
        <v>0</v>
      </c>
      <c r="L21" s="1">
        <f t="shared" si="2"/>
        <v>0</v>
      </c>
    </row>
    <row r="22" spans="2:12" ht="12.75">
      <c r="B22" t="s">
        <v>79</v>
      </c>
      <c r="C22" t="s">
        <v>107</v>
      </c>
      <c r="E22">
        <v>108</v>
      </c>
      <c r="G22">
        <f t="shared" si="4"/>
        <v>65</v>
      </c>
      <c r="H22">
        <f t="shared" si="3"/>
        <v>2400</v>
      </c>
      <c r="I22">
        <f t="shared" si="3"/>
        <v>50</v>
      </c>
      <c r="J22" s="1">
        <f t="shared" si="0"/>
        <v>0</v>
      </c>
      <c r="K22" s="1">
        <f t="shared" si="1"/>
        <v>0.045</v>
      </c>
      <c r="L22" s="1">
        <f t="shared" si="2"/>
        <v>0</v>
      </c>
    </row>
    <row r="23" spans="1:12" ht="12.75">
      <c r="A23" s="2" t="s">
        <v>112</v>
      </c>
      <c r="B23" s="24" t="s">
        <v>113</v>
      </c>
      <c r="C23">
        <v>300</v>
      </c>
      <c r="D23">
        <v>1</v>
      </c>
      <c r="E23">
        <v>0</v>
      </c>
      <c r="F23">
        <v>7</v>
      </c>
      <c r="G23">
        <f t="shared" si="4"/>
        <v>65</v>
      </c>
      <c r="H23">
        <f t="shared" si="3"/>
        <v>2400</v>
      </c>
      <c r="I23">
        <f t="shared" si="3"/>
        <v>50</v>
      </c>
      <c r="J23" s="1">
        <f t="shared" si="0"/>
        <v>0.015384615384615385</v>
      </c>
      <c r="K23" s="1">
        <f t="shared" si="1"/>
        <v>0</v>
      </c>
      <c r="L23" s="1">
        <f t="shared" si="2"/>
        <v>0.14</v>
      </c>
    </row>
    <row r="24" spans="1:12" ht="12.75">
      <c r="A24" s="2" t="s">
        <v>115</v>
      </c>
      <c r="B24" s="24" t="s">
        <v>114</v>
      </c>
      <c r="C24">
        <v>25</v>
      </c>
      <c r="D24">
        <v>10</v>
      </c>
      <c r="E24">
        <v>13</v>
      </c>
      <c r="F24">
        <v>5</v>
      </c>
      <c r="G24">
        <f t="shared" si="4"/>
        <v>65</v>
      </c>
      <c r="H24">
        <f t="shared" si="3"/>
        <v>2400</v>
      </c>
      <c r="I24">
        <f t="shared" si="3"/>
        <v>50</v>
      </c>
      <c r="J24" s="1">
        <f t="shared" si="0"/>
        <v>0.15384615384615385</v>
      </c>
      <c r="K24" s="1">
        <f t="shared" si="1"/>
        <v>0.005416666666666667</v>
      </c>
      <c r="L24" s="1">
        <f t="shared" si="2"/>
        <v>0.1</v>
      </c>
    </row>
    <row r="25" spans="1:12" ht="12.75">
      <c r="A25" s="2" t="s">
        <v>117</v>
      </c>
      <c r="B25" s="24" t="s">
        <v>116</v>
      </c>
      <c r="C25">
        <v>100</v>
      </c>
      <c r="D25">
        <v>0</v>
      </c>
      <c r="E25">
        <v>78</v>
      </c>
      <c r="F25">
        <v>0</v>
      </c>
      <c r="G25">
        <f t="shared" si="4"/>
        <v>65</v>
      </c>
      <c r="H25">
        <f t="shared" si="3"/>
        <v>2400</v>
      </c>
      <c r="I25">
        <f t="shared" si="3"/>
        <v>50</v>
      </c>
      <c r="J25" s="1">
        <f t="shared" si="0"/>
        <v>0</v>
      </c>
      <c r="K25" s="1">
        <f t="shared" si="1"/>
        <v>0.0325</v>
      </c>
      <c r="L25" s="1">
        <f t="shared" si="2"/>
        <v>0</v>
      </c>
    </row>
    <row r="26" spans="2:12" ht="12.75">
      <c r="B26" s="24"/>
      <c r="G26">
        <f t="shared" si="4"/>
        <v>65</v>
      </c>
      <c r="H26">
        <f t="shared" si="3"/>
        <v>2400</v>
      </c>
      <c r="I26">
        <f t="shared" si="3"/>
        <v>50</v>
      </c>
      <c r="J26" s="1">
        <f t="shared" si="0"/>
        <v>0</v>
      </c>
      <c r="K26" s="1">
        <f t="shared" si="1"/>
        <v>0</v>
      </c>
      <c r="L26" s="1">
        <f t="shared" si="2"/>
        <v>0</v>
      </c>
    </row>
    <row r="27" spans="2:12" ht="12.75">
      <c r="B27" s="24"/>
      <c r="G27">
        <f t="shared" si="4"/>
        <v>65</v>
      </c>
      <c r="H27">
        <f t="shared" si="3"/>
        <v>2400</v>
      </c>
      <c r="I27">
        <f t="shared" si="3"/>
        <v>50</v>
      </c>
      <c r="J27" s="1">
        <f t="shared" si="0"/>
        <v>0</v>
      </c>
      <c r="K27" s="1">
        <f t="shared" si="1"/>
        <v>0</v>
      </c>
      <c r="L27" s="1">
        <f t="shared" si="2"/>
        <v>0</v>
      </c>
    </row>
    <row r="28" spans="2:12" ht="12.75">
      <c r="B28" s="24"/>
      <c r="G28">
        <f t="shared" si="4"/>
        <v>65</v>
      </c>
      <c r="H28">
        <f t="shared" si="3"/>
        <v>2400</v>
      </c>
      <c r="I28">
        <f t="shared" si="3"/>
        <v>50</v>
      </c>
      <c r="J28" s="1">
        <f t="shared" si="0"/>
        <v>0</v>
      </c>
      <c r="K28" s="1">
        <f t="shared" si="1"/>
        <v>0</v>
      </c>
      <c r="L28" s="1">
        <f t="shared" si="2"/>
        <v>0</v>
      </c>
    </row>
    <row r="29" spans="2:12" ht="12.75">
      <c r="B29" s="24"/>
      <c r="G29">
        <f t="shared" si="4"/>
        <v>65</v>
      </c>
      <c r="H29">
        <f t="shared" si="3"/>
        <v>2400</v>
      </c>
      <c r="I29">
        <f t="shared" si="3"/>
        <v>50</v>
      </c>
      <c r="J29" s="1">
        <f t="shared" si="0"/>
        <v>0</v>
      </c>
      <c r="K29" s="1">
        <f t="shared" si="1"/>
        <v>0</v>
      </c>
      <c r="L29" s="1">
        <f t="shared" si="2"/>
        <v>0</v>
      </c>
    </row>
    <row r="30" spans="2:12" ht="12.75">
      <c r="B30" s="24"/>
      <c r="G30">
        <f t="shared" si="4"/>
        <v>65</v>
      </c>
      <c r="H30">
        <f t="shared" si="3"/>
        <v>2400</v>
      </c>
      <c r="I30">
        <f t="shared" si="3"/>
        <v>50</v>
      </c>
      <c r="J30" s="1">
        <f t="shared" si="0"/>
        <v>0</v>
      </c>
      <c r="K30" s="1">
        <f t="shared" si="1"/>
        <v>0</v>
      </c>
      <c r="L30" s="1">
        <f t="shared" si="2"/>
        <v>0</v>
      </c>
    </row>
    <row r="31" spans="2:12" ht="12.75">
      <c r="B31" t="s">
        <v>6</v>
      </c>
      <c r="C31">
        <f>SUM(C8:C30)</f>
        <v>887.75</v>
      </c>
      <c r="D31">
        <f>SUM(D8:D30)</f>
        <v>50</v>
      </c>
      <c r="E31">
        <f>SUM(E8:E30)</f>
        <v>2339</v>
      </c>
      <c r="F31">
        <f>SUM(F8:F30)</f>
        <v>40</v>
      </c>
      <c r="J31" s="1">
        <f>SUM(J8:J30)</f>
        <v>0.7692307692307693</v>
      </c>
      <c r="K31" s="1">
        <f>SUM(K8:K30)</f>
        <v>0.9745833333333334</v>
      </c>
      <c r="L31" s="1">
        <f>SUM(L8:L30)</f>
        <v>0.8</v>
      </c>
    </row>
    <row r="32" spans="10:12" ht="12.75">
      <c r="J32" s="1" t="s">
        <v>15</v>
      </c>
      <c r="K32" s="1" t="s">
        <v>16</v>
      </c>
      <c r="L32" s="1" t="s">
        <v>16</v>
      </c>
    </row>
  </sheetData>
  <mergeCells count="3">
    <mergeCell ref="D6:F6"/>
    <mergeCell ref="G6:I6"/>
    <mergeCell ref="J6:L6"/>
  </mergeCells>
  <conditionalFormatting sqref="K1:L5 J32:L65536 J1:J11 K7:L11 J12:L30">
    <cfRule type="cellIs" priority="1" dxfId="0" operator="equal" stopIfTrue="1">
      <formula>0</formula>
    </cfRule>
  </conditionalFormatting>
  <conditionalFormatting sqref="K31:L31">
    <cfRule type="cellIs" priority="2" dxfId="0" operator="equal" stopIfTrue="1">
      <formula>0</formula>
    </cfRule>
    <cfRule type="cellIs" priority="3" dxfId="1" operator="greaterThanOrEqual" stopIfTrue="1">
      <formula>1</formula>
    </cfRule>
    <cfRule type="cellIs" priority="4" dxfId="2" operator="lessThan" stopIfTrue="1">
      <formula>1</formula>
    </cfRule>
  </conditionalFormatting>
  <conditionalFormatting sqref="J31">
    <cfRule type="cellIs" priority="5" dxfId="0" operator="equal" stopIfTrue="1">
      <formula>0</formula>
    </cfRule>
    <cfRule type="cellIs" priority="6" dxfId="1" operator="lessThan" stopIfTrue="1">
      <formula>1</formula>
    </cfRule>
    <cfRule type="cellIs" priority="7" dxfId="2" operator="greaterThanOrEqual" stopIfTrue="1">
      <formula>1</formula>
    </cfRule>
  </conditionalFormatting>
  <printOptions/>
  <pageMargins left="0.75" right="0.75" top="1" bottom="1" header="0.5" footer="0.5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Plasmeier</dc:creator>
  <cp:keywords/>
  <dc:description/>
  <cp:lastModifiedBy>Michael Plasmeier</cp:lastModifiedBy>
  <cp:lastPrinted>2005-04-28T00:22:58Z</cp:lastPrinted>
  <dcterms:created xsi:type="dcterms:W3CDTF">2005-03-09T22:18:37Z</dcterms:created>
  <dcterms:modified xsi:type="dcterms:W3CDTF">2005-04-28T00:24:56Z</dcterms:modified>
  <cp:category/>
  <cp:version/>
  <cp:contentType/>
  <cp:contentStatus/>
</cp:coreProperties>
</file>